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ОТЧЕТНОСТЬ\ГОДОВЫЕ\ГОД_2023\В Думу\ПРИЛОЖЕНИЯ\"/>
    </mc:Choice>
  </mc:AlternateContent>
  <xr:revisionPtr revIDLastSave="0" documentId="13_ncr:1_{4B337394-6E23-4A9A-93EF-EEFB3BCA36B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23 год" sheetId="4" r:id="rId1"/>
  </sheets>
  <definedNames>
    <definedName name="_xlnm._FilterDatabase" localSheetId="0" hidden="1">'2023 год'!$A$10:$N$59</definedName>
    <definedName name="_xlnm.Print_Titles" localSheetId="0">'2023 год'!$8:$9</definedName>
    <definedName name="_xlnm.Print_Area" localSheetId="0">'2023 год'!$A$1:$I$62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4" i="4" l="1"/>
  <c r="H58" i="4" l="1"/>
  <c r="G57" i="4"/>
  <c r="F57" i="4"/>
  <c r="E57" i="4"/>
  <c r="D57" i="4"/>
  <c r="H56" i="4"/>
  <c r="H55" i="4"/>
  <c r="G54" i="4"/>
  <c r="F54" i="4"/>
  <c r="E54" i="4"/>
  <c r="H54" i="4"/>
  <c r="H53" i="4"/>
  <c r="H52" i="4"/>
  <c r="G51" i="4"/>
  <c r="F51" i="4"/>
  <c r="E51" i="4"/>
  <c r="D51" i="4"/>
  <c r="I50" i="4"/>
  <c r="H50" i="4"/>
  <c r="I49" i="4"/>
  <c r="H49" i="4"/>
  <c r="I48" i="4"/>
  <c r="H48" i="4"/>
  <c r="H47" i="4"/>
  <c r="G46" i="4"/>
  <c r="F46" i="4"/>
  <c r="E46" i="4"/>
  <c r="I46" i="4" s="1"/>
  <c r="D46" i="4"/>
  <c r="H46" i="4" s="1"/>
  <c r="H45" i="4"/>
  <c r="H44" i="4"/>
  <c r="G43" i="4"/>
  <c r="F43" i="4"/>
  <c r="E43" i="4"/>
  <c r="D43" i="4"/>
  <c r="H43" i="4" s="1"/>
  <c r="H42" i="4"/>
  <c r="I41" i="4"/>
  <c r="H41" i="4"/>
  <c r="G40" i="4"/>
  <c r="F40" i="4"/>
  <c r="E40" i="4"/>
  <c r="D40" i="4"/>
  <c r="I39" i="4"/>
  <c r="H39" i="4"/>
  <c r="I38" i="4"/>
  <c r="H38" i="4"/>
  <c r="H37" i="4"/>
  <c r="H36" i="4"/>
  <c r="G35" i="4"/>
  <c r="F35" i="4"/>
  <c r="E35" i="4"/>
  <c r="I35" i="4" s="1"/>
  <c r="D35" i="4"/>
  <c r="I34" i="4"/>
  <c r="H34" i="4"/>
  <c r="I33" i="4"/>
  <c r="H33" i="4"/>
  <c r="G32" i="4"/>
  <c r="F32" i="4"/>
  <c r="E32" i="4"/>
  <c r="D32" i="4"/>
  <c r="I31" i="4"/>
  <c r="H31" i="4"/>
  <c r="I30" i="4"/>
  <c r="H30" i="4"/>
  <c r="I29" i="4"/>
  <c r="H29" i="4"/>
  <c r="H28" i="4"/>
  <c r="G27" i="4"/>
  <c r="F27" i="4"/>
  <c r="E27" i="4"/>
  <c r="D27" i="4"/>
  <c r="I26" i="4"/>
  <c r="H26" i="4"/>
  <c r="I25" i="4"/>
  <c r="H25" i="4"/>
  <c r="I24" i="4"/>
  <c r="H24" i="4"/>
  <c r="I23" i="4"/>
  <c r="H23" i="4"/>
  <c r="G22" i="4"/>
  <c r="F22" i="4"/>
  <c r="E22" i="4"/>
  <c r="D22" i="4"/>
  <c r="I21" i="4"/>
  <c r="H21" i="4"/>
  <c r="H20" i="4"/>
  <c r="G19" i="4"/>
  <c r="F19" i="4"/>
  <c r="E19" i="4"/>
  <c r="D19" i="4"/>
  <c r="I18" i="4"/>
  <c r="H18" i="4"/>
  <c r="H17" i="4"/>
  <c r="H16" i="4"/>
  <c r="H15" i="4"/>
  <c r="I14" i="4"/>
  <c r="H14" i="4"/>
  <c r="H13" i="4"/>
  <c r="H12" i="4"/>
  <c r="H11" i="4"/>
  <c r="G10" i="4"/>
  <c r="F10" i="4"/>
  <c r="E10" i="4"/>
  <c r="E59" i="4" s="1"/>
  <c r="D10" i="4"/>
  <c r="I10" i="4" l="1"/>
  <c r="I19" i="4"/>
  <c r="I32" i="4"/>
  <c r="H19" i="4"/>
  <c r="I27" i="4"/>
  <c r="H32" i="4"/>
  <c r="H57" i="4"/>
  <c r="H51" i="4"/>
  <c r="I40" i="4"/>
  <c r="H40" i="4"/>
  <c r="I22" i="4"/>
  <c r="H35" i="4"/>
  <c r="H22" i="4"/>
  <c r="H10" i="4"/>
  <c r="D59" i="4"/>
  <c r="H27" i="4"/>
  <c r="G59" i="4"/>
  <c r="I59" i="4" s="1"/>
  <c r="F59" i="4"/>
  <c r="H59" i="4" l="1"/>
</calcChain>
</file>

<file path=xl/sharedStrings.xml><?xml version="1.0" encoding="utf-8"?>
<sst xmlns="http://schemas.openxmlformats.org/spreadsheetml/2006/main" count="150" uniqueCount="74">
  <si>
    <t>Наименование</t>
  </si>
  <si>
    <t>Рз</t>
  </si>
  <si>
    <t>ПР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</si>
  <si>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</si>
  <si>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</si>
  <si>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</si>
  <si>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</si>
  <si>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</si>
  <si>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</si>
  <si>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</si>
  <si>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</si>
  <si>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</si>
  <si>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Судебная система
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</si>
  <si>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</si>
  <si>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</si>
  <si>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</si>
  <si>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</si>
  <si>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</si>
  <si>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</si>
  <si>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</si>
  <si>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</si>
  <si>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</si>
  <si>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</si>
  <si>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</si>
  <si>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</si>
  <si>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</si>
  <si>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</si>
  <si>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</si>
  <si>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</si>
  <si>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</si>
  <si>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</si>
  <si>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</si>
  <si>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</si>
  <si>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</si>
  <si>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07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</si>
  <si>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</si>
  <si>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</si>
  <si>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</si>
  <si>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Сбор, удаление отходов и очистка сточных вод</t>
  </si>
  <si>
    <t>Другие вопросы в области охраны окружающей среды</t>
  </si>
  <si>
    <t>ОБРАЗОВАНИЕ</t>
  </si>
  <si>
    <t>Общее образование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</si>
  <si>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</si>
  <si>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</si>
  <si>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</si>
  <si>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</si>
  <si>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</si>
  <si>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</si>
  <si>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</si>
  <si>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</si>
  <si>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</si>
  <si>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</si>
  <si>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</si>
  <si>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</si>
  <si>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</si>
  <si>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</si>
  <si>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</si>
  <si>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</si>
  <si>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</si>
  <si>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</si>
  <si>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</si>
  <si>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</si>
  <si>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</si>
  <si>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</si>
  <si>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 расходов:</t>
  </si>
  <si>
    <t>Исполнено, тыс. руб.</t>
  </si>
  <si>
    <t>% исполнения</t>
  </si>
  <si>
    <t xml:space="preserve">В том числе за счет безвозмезд- ных поступле-ний </t>
  </si>
  <si>
    <t>Утверждено, тыс. руб.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</si>
  <si>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</si>
  <si>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</si>
  <si>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3
к проекту Решения Думы 
городского округа Жигулевск
от "___" _______ 2024 г. № ___</t>
  </si>
  <si>
    <t>Расходы бюджета городского округа Жигулевск за 2023 год
по разделам и подразделам классификации расходов бюджетов</t>
  </si>
  <si>
    <t>Резервные фонды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</si>
</sst>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0" fillId="0" borderId="0"/>
    <xf numFmtId="0" fontId="1" fillId="0" borderId="0"/>
  </cellStyleXfs>
  <cellXfs count="58">
    <xf numFmtId="0" fontId="0" fillId="0" borderId="0" xfId="0"/>
    <xf numFmtId="0" fontId="6" fillId="2" borderId="0" xfId="1" applyFont="1" applyFill="1"/>
    <xf numFmtId="0" fontId="6" fillId="3" borderId="1" xfId="1" applyNumberFormat="1" applyFont="1" applyFill="1" applyBorder="1" applyAlignment="1" applyProtection="1">
      <alignment horizontal="left" vertical="top" wrapText="1"/>
      <protection locked="0" hidden="1"/>
    </xf>
    <xf numFmtId="0" fontId="9" fillId="0" borderId="1" xfId="0" applyFont="1" applyFill="1" applyBorder="1" applyAlignment="1" applyProtection="1">
      <alignment vertical="top" wrapText="1"/>
      <protection locked="0"/>
    </xf>
    <xf numFmtId="0" fontId="7" fillId="3" borderId="1" xfId="1" applyNumberFormat="1" applyFont="1" applyFill="1" applyBorder="1" applyAlignment="1" applyProtection="1">
      <alignment horizontal="left" vertical="top"/>
      <protection hidden="1"/>
    </xf>
    <xf numFmtId="0" fontId="9" fillId="3" borderId="1" xfId="2" applyFont="1" applyFill="1" applyBorder="1" applyAlignment="1" applyProtection="1">
      <alignment vertical="top"/>
      <protection locked="0"/>
    </xf>
    <xf numFmtId="0" fontId="9" fillId="3" borderId="1" xfId="2" applyFont="1" applyFill="1" applyBorder="1" applyAlignment="1">
      <alignment vertical="top"/>
    </xf>
    <xf numFmtId="0" fontId="10" fillId="0" borderId="0" xfId="2"/>
    <xf numFmtId="0" fontId="10" fillId="0" borderId="0" xfId="2" applyFill="1"/>
    <xf numFmtId="0" fontId="6" fillId="2" borderId="0" xfId="2" applyFont="1" applyFill="1" applyProtection="1">
      <protection locked="0"/>
    </xf>
    <xf numFmtId="0" fontId="6" fillId="2" borderId="0" xfId="2" applyFont="1" applyFill="1"/>
    <xf numFmtId="0" fontId="7" fillId="3" borderId="1" xfId="2" applyFont="1" applyFill="1" applyBorder="1" applyAlignment="1">
      <alignment vertical="top" wrapText="1"/>
    </xf>
    <xf numFmtId="49" fontId="7" fillId="3" borderId="1" xfId="2" applyNumberFormat="1" applyFont="1" applyFill="1" applyBorder="1" applyAlignment="1">
      <alignment vertical="top"/>
    </xf>
    <xf numFmtId="0" fontId="5" fillId="3" borderId="1" xfId="2" applyFont="1" applyFill="1" applyBorder="1" applyAlignment="1" applyProtection="1">
      <alignment vertical="top"/>
      <protection locked="0"/>
    </xf>
    <xf numFmtId="164" fontId="5" fillId="2" borderId="1" xfId="3" applyNumberFormat="1" applyFont="1" applyFill="1" applyBorder="1" applyAlignment="1">
      <alignment vertical="top"/>
    </xf>
    <xf numFmtId="0" fontId="6" fillId="3" borderId="0" xfId="2" applyFont="1" applyFill="1"/>
    <xf numFmtId="49" fontId="9" fillId="3" borderId="1" xfId="2" applyNumberFormat="1" applyFont="1" applyFill="1" applyBorder="1" applyAlignment="1">
      <alignment vertical="top"/>
    </xf>
    <xf numFmtId="0" fontId="6" fillId="3" borderId="1" xfId="2" applyFont="1" applyFill="1" applyBorder="1" applyAlignment="1" applyProtection="1">
      <alignment vertical="top"/>
      <protection locked="0"/>
    </xf>
    <xf numFmtId="0" fontId="6" fillId="3" borderId="1" xfId="2" applyFont="1" applyFill="1" applyBorder="1" applyAlignment="1">
      <alignment vertical="top"/>
    </xf>
    <xf numFmtId="0" fontId="3" fillId="3" borderId="0" xfId="2" applyFont="1" applyFill="1"/>
    <xf numFmtId="0" fontId="9" fillId="3" borderId="1" xfId="2" applyFont="1" applyFill="1" applyBorder="1" applyAlignment="1">
      <alignment vertical="top" wrapText="1"/>
    </xf>
    <xf numFmtId="0" fontId="9" fillId="3" borderId="0" xfId="2" applyFont="1" applyFill="1"/>
    <xf numFmtId="0" fontId="9" fillId="3" borderId="1" xfId="2" applyFont="1" applyFill="1" applyBorder="1" applyAlignment="1" applyProtection="1">
      <alignment vertical="top" wrapText="1"/>
      <protection locked="0"/>
    </xf>
    <xf numFmtId="0" fontId="8" fillId="3" borderId="0" xfId="2" applyFont="1" applyFill="1"/>
    <xf numFmtId="0" fontId="9" fillId="3" borderId="1" xfId="2" applyFont="1" applyFill="1" applyBorder="1" applyAlignment="1">
      <alignment horizontal="right" vertical="top"/>
    </xf>
    <xf numFmtId="0" fontId="5" fillId="3" borderId="1" xfId="2" applyFont="1" applyFill="1" applyBorder="1" applyAlignment="1">
      <alignment vertical="top"/>
    </xf>
    <xf numFmtId="164" fontId="9" fillId="3" borderId="1" xfId="2" applyNumberFormat="1" applyFont="1" applyFill="1" applyBorder="1" applyAlignment="1">
      <alignment vertical="top"/>
    </xf>
    <xf numFmtId="0" fontId="7" fillId="3" borderId="1" xfId="2" applyFont="1" applyFill="1" applyBorder="1" applyAlignment="1" applyProtection="1">
      <alignment vertical="top"/>
      <protection locked="0"/>
    </xf>
    <xf numFmtId="164" fontId="7" fillId="3" borderId="1" xfId="2" applyNumberFormat="1" applyFont="1" applyFill="1" applyBorder="1" applyAlignment="1">
      <alignment vertical="top"/>
    </xf>
    <xf numFmtId="1" fontId="9" fillId="3" borderId="1" xfId="2" applyNumberFormat="1" applyFont="1" applyFill="1" applyBorder="1" applyAlignment="1">
      <alignment vertical="top"/>
    </xf>
    <xf numFmtId="0" fontId="12" fillId="3" borderId="1" xfId="2" applyFont="1" applyFill="1" applyBorder="1" applyAlignment="1">
      <alignment vertical="top" wrapText="1"/>
    </xf>
    <xf numFmtId="0" fontId="6" fillId="3" borderId="1" xfId="2" applyFont="1" applyFill="1" applyBorder="1" applyAlignment="1">
      <alignment vertical="top" wrapText="1"/>
    </xf>
    <xf numFmtId="1" fontId="7" fillId="3" borderId="1" xfId="2" applyNumberFormat="1" applyFont="1" applyFill="1" applyBorder="1" applyAlignment="1">
      <alignment vertical="top"/>
    </xf>
    <xf numFmtId="0" fontId="7" fillId="3" borderId="1" xfId="2" applyFont="1" applyFill="1" applyBorder="1" applyAlignment="1">
      <alignment vertical="top"/>
    </xf>
    <xf numFmtId="0" fontId="6" fillId="3" borderId="0" xfId="2" applyFont="1" applyFill="1" applyAlignment="1">
      <alignment vertical="top"/>
    </xf>
    <xf numFmtId="0" fontId="6" fillId="0" borderId="0" xfId="2" applyFont="1"/>
    <xf numFmtId="0" fontId="6" fillId="3" borderId="1" xfId="2" applyFont="1" applyFill="1" applyBorder="1" applyAlignment="1">
      <alignment vertical="center"/>
    </xf>
    <xf numFmtId="0" fontId="6" fillId="0" borderId="1" xfId="0" applyFont="1" applyFill="1" applyBorder="1" applyAlignment="1" applyProtection="1">
      <alignment vertical="top" wrapText="1"/>
      <protection locked="0"/>
    </xf>
    <xf numFmtId="164" fontId="6" fillId="3" borderId="1" xfId="3" applyNumberFormat="1" applyFont="1" applyFill="1" applyBorder="1" applyAlignment="1">
      <alignment vertical="top"/>
    </xf>
    <xf numFmtId="164" fontId="5" fillId="3" borderId="1" xfId="3" applyNumberFormat="1" applyFont="1" applyFill="1" applyBorder="1" applyAlignment="1">
      <alignment vertical="top"/>
    </xf>
    <xf numFmtId="1" fontId="6" fillId="3" borderId="1" xfId="3" applyNumberFormat="1" applyFont="1" applyFill="1" applyBorder="1" applyAlignment="1">
      <alignment vertical="top"/>
    </xf>
    <xf numFmtId="1" fontId="5" fillId="3" borderId="1" xfId="3" applyNumberFormat="1" applyFont="1" applyFill="1" applyBorder="1" applyAlignment="1">
      <alignment vertical="top"/>
    </xf>
    <xf numFmtId="0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0" xfId="2" applyFill="1"/>
    <xf numFmtId="0" fontId="6" fillId="3" borderId="0" xfId="2" applyFont="1" applyFill="1" applyProtection="1">
      <protection locked="0"/>
    </xf>
    <xf numFmtId="0" fontId="5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1" fillId="0" borderId="0" xfId="3" applyFont="1" applyFill="1" applyAlignment="1">
      <alignment horizontal="lef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11" fillId="0" borderId="0" xfId="3" applyFont="1" applyFill="1" applyAlignment="1">
      <alignment horizontal="center" wrapText="1"/>
    </xf>
    <xf numFmtId="0" fontId="5" fillId="2" borderId="4" xfId="1" applyNumberFormat="1" applyFont="1" applyFill="1" applyBorder="1" applyAlignment="1" applyProtection="1">
      <alignment horizontal="center" vertical="center" wrapText="1"/>
      <protection locked="0"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4" xfId="2" applyNumberFormat="1" applyFont="1" applyFill="1" applyBorder="1" applyAlignment="1">
      <alignment horizontal="center" vertical="center" wrapText="1"/>
    </xf>
    <xf numFmtId="49" fontId="5" fillId="2" borderId="5" xfId="2" applyNumberFormat="1" applyFont="1" applyFill="1" applyBorder="1" applyAlignment="1">
      <alignment horizontal="center" vertical="center" wrapText="1"/>
    </xf>
    <xf numFmtId="0" fontId="5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_tmp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2"/>
  <sheetViews>
    <sheetView tabSelected="1" topLeftCell="A3" zoomScaleNormal="100" workbookViewId="0">
      <selection activeCell="D15" sqref="D15"/>
    </sheetView>
  </sheetViews>
  <sheetFormatPr defaultColWidth="9.109375" defaultRowHeight="13.8" x14ac:dyDescent="0.25"/>
  <cols>
    <col min="1" max="1" width="38.6640625" style="35" customWidth="1"/>
    <col min="2" max="2" width="4.6640625" style="35" customWidth="1"/>
    <col min="3" max="3" width="5.109375" style="35" customWidth="1"/>
    <col min="4" max="4" width="12.33203125" style="35" customWidth="1"/>
    <col min="5" max="5" width="18.109375" style="15" customWidth="1"/>
    <col min="6" max="6" width="18" style="35" customWidth="1"/>
    <col min="7" max="7" width="17.6640625" style="35" customWidth="1"/>
    <col min="8" max="8" width="10.109375" style="35" customWidth="1"/>
    <col min="9" max="9" width="10.33203125" style="35" customWidth="1"/>
    <col min="10" max="16384" width="9.109375" style="35"/>
  </cols>
  <sheetData>
    <row r="1" spans="1:10" s="7" customFormat="1" ht="70.5" customHeight="1" x14ac:dyDescent="0.3">
      <c r="D1" s="47"/>
      <c r="E1" s="47"/>
      <c r="F1" s="8"/>
      <c r="G1" s="48" t="s">
        <v>71</v>
      </c>
      <c r="H1" s="48"/>
      <c r="I1" s="48"/>
    </row>
    <row r="2" spans="1:10" s="7" customFormat="1" ht="14.4" x14ac:dyDescent="0.25">
      <c r="D2" s="47"/>
      <c r="E2" s="47"/>
      <c r="F2" s="8"/>
    </row>
    <row r="3" spans="1:10" s="7" customFormat="1" ht="9.75" customHeight="1" x14ac:dyDescent="0.25">
      <c r="D3" s="49"/>
      <c r="E3" s="49"/>
      <c r="F3" s="8"/>
    </row>
    <row r="4" spans="1:10" s="7" customFormat="1" hidden="1" x14ac:dyDescent="0.25">
      <c r="D4" s="50"/>
      <c r="E4" s="50"/>
      <c r="F4" s="8"/>
    </row>
    <row r="5" spans="1:10" s="7" customFormat="1" ht="13.2" hidden="1" x14ac:dyDescent="0.25">
      <c r="E5" s="44"/>
      <c r="F5" s="8"/>
    </row>
    <row r="6" spans="1:10" s="1" customFormat="1" ht="35.25" customHeight="1" x14ac:dyDescent="0.3">
      <c r="A6" s="51" t="s">
        <v>72</v>
      </c>
      <c r="B6" s="51"/>
      <c r="C6" s="51"/>
      <c r="D6" s="51"/>
      <c r="E6" s="51"/>
      <c r="F6" s="51"/>
      <c r="G6" s="51"/>
      <c r="H6" s="51"/>
      <c r="I6" s="51"/>
      <c r="J6" s="51"/>
    </row>
    <row r="7" spans="1:10" s="10" customFormat="1" ht="9.75" customHeight="1" x14ac:dyDescent="0.25">
      <c r="A7" s="9"/>
      <c r="B7" s="9"/>
      <c r="C7" s="9"/>
      <c r="D7" s="9"/>
      <c r="E7" s="45"/>
    </row>
    <row r="8" spans="1:10" s="10" customFormat="1" ht="15" customHeight="1" x14ac:dyDescent="0.25">
      <c r="A8" s="52" t="s">
        <v>0</v>
      </c>
      <c r="B8" s="54" t="s">
        <v>1</v>
      </c>
      <c r="C8" s="54" t="s">
        <v>2</v>
      </c>
      <c r="D8" s="56" t="s">
        <v>68</v>
      </c>
      <c r="E8" s="57"/>
      <c r="F8" s="46" t="s">
        <v>65</v>
      </c>
      <c r="G8" s="46"/>
      <c r="H8" s="46" t="s">
        <v>66</v>
      </c>
      <c r="I8" s="46"/>
    </row>
    <row r="9" spans="1:10" s="10" customFormat="1" ht="96.6" x14ac:dyDescent="0.25">
      <c r="A9" s="53"/>
      <c r="B9" s="55"/>
      <c r="C9" s="55"/>
      <c r="D9" s="42" t="s">
        <v>3</v>
      </c>
      <c r="E9" s="43" t="s">
        <v>67</v>
      </c>
      <c r="F9" s="42" t="s">
        <v>3</v>
      </c>
      <c r="G9" s="42" t="s">
        <v>67</v>
      </c>
      <c r="H9" s="42" t="s">
        <v>3</v>
      </c>
      <c r="I9" s="42" t="s">
        <v>67</v>
      </c>
    </row>
    <row r="10" spans="1:10" s="15" customFormat="1" ht="27.6" x14ac:dyDescent="0.25">
      <c r="A10" s="11" t="s">
        <v>4</v>
      </c>
      <c r="B10" s="12" t="s">
        <v>5</v>
      </c>
      <c r="C10" s="12"/>
      <c r="D10" s="13">
        <f>D12+D13+D15+D16+D18+D11+D14+D17</f>
        <v>247944</v>
      </c>
      <c r="E10" s="13">
        <f t="shared" ref="E10:G10" si="0">E12+E13+E15+E16+E18+E11+E14+E17</f>
        <v>1027</v>
      </c>
      <c r="F10" s="13">
        <f t="shared" si="0"/>
        <v>244676</v>
      </c>
      <c r="G10" s="13">
        <f t="shared" si="0"/>
        <v>1027</v>
      </c>
      <c r="H10" s="14">
        <f t="shared" ref="H10:I27" si="1">F10/D10*100</f>
        <v>98.681960442680605</v>
      </c>
      <c r="I10" s="14">
        <f>G10/E10*100</f>
        <v>100</v>
      </c>
    </row>
    <row r="11" spans="1:10" s="19" customFormat="1" ht="45" customHeight="1" x14ac:dyDescent="0.3">
      <c r="A11" s="2" t="s">
        <v>6</v>
      </c>
      <c r="B11" s="16" t="s">
        <v>5</v>
      </c>
      <c r="C11" s="16" t="s">
        <v>7</v>
      </c>
      <c r="D11" s="17">
        <v>2386</v>
      </c>
      <c r="E11" s="17">
        <v>0</v>
      </c>
      <c r="F11" s="18">
        <v>2386</v>
      </c>
      <c r="G11" s="18">
        <v>0</v>
      </c>
      <c r="H11" s="38">
        <f t="shared" si="1"/>
        <v>100</v>
      </c>
      <c r="I11" s="38"/>
    </row>
    <row r="12" spans="1:10" s="21" customFormat="1" ht="79.5" customHeight="1" x14ac:dyDescent="0.25">
      <c r="A12" s="20" t="s">
        <v>8</v>
      </c>
      <c r="B12" s="16" t="s">
        <v>5</v>
      </c>
      <c r="C12" s="16" t="s">
        <v>9</v>
      </c>
      <c r="D12" s="5">
        <v>10306</v>
      </c>
      <c r="E12" s="5">
        <v>0</v>
      </c>
      <c r="F12" s="6">
        <v>10306</v>
      </c>
      <c r="G12" s="6">
        <v>0</v>
      </c>
      <c r="H12" s="38">
        <f t="shared" si="1"/>
        <v>100</v>
      </c>
      <c r="I12" s="38"/>
    </row>
    <row r="13" spans="1:10" s="21" customFormat="1" ht="75.75" customHeight="1" x14ac:dyDescent="0.25">
      <c r="A13" s="20" t="s">
        <v>10</v>
      </c>
      <c r="B13" s="16" t="s">
        <v>5</v>
      </c>
      <c r="C13" s="16" t="s">
        <v>11</v>
      </c>
      <c r="D13" s="5">
        <v>67252</v>
      </c>
      <c r="E13" s="5">
        <v>0</v>
      </c>
      <c r="F13" s="6">
        <v>66414</v>
      </c>
      <c r="G13" s="6">
        <v>0</v>
      </c>
      <c r="H13" s="38">
        <f t="shared" si="1"/>
        <v>98.753940403259392</v>
      </c>
      <c r="I13" s="38"/>
    </row>
    <row r="14" spans="1:10" s="23" customFormat="1" ht="15.6" customHeight="1" x14ac:dyDescent="0.3">
      <c r="A14" s="22" t="s">
        <v>12</v>
      </c>
      <c r="B14" s="16" t="s">
        <v>5</v>
      </c>
      <c r="C14" s="16" t="s">
        <v>13</v>
      </c>
      <c r="D14" s="5">
        <v>6</v>
      </c>
      <c r="E14" s="5">
        <v>6</v>
      </c>
      <c r="F14" s="6">
        <v>6</v>
      </c>
      <c r="G14" s="6">
        <v>6</v>
      </c>
      <c r="H14" s="38">
        <f t="shared" si="1"/>
        <v>100</v>
      </c>
      <c r="I14" s="38">
        <f t="shared" si="1"/>
        <v>100</v>
      </c>
    </row>
    <row r="15" spans="1:10" s="21" customFormat="1" ht="58.5" customHeight="1" x14ac:dyDescent="0.25">
      <c r="A15" s="20" t="s">
        <v>14</v>
      </c>
      <c r="B15" s="16" t="s">
        <v>5</v>
      </c>
      <c r="C15" s="16" t="s">
        <v>15</v>
      </c>
      <c r="D15" s="5">
        <v>18860</v>
      </c>
      <c r="E15" s="5">
        <v>0</v>
      </c>
      <c r="F15" s="24">
        <v>18859</v>
      </c>
      <c r="G15" s="6">
        <v>0</v>
      </c>
      <c r="H15" s="38">
        <f t="shared" si="1"/>
        <v>99.994697773064686</v>
      </c>
      <c r="I15" s="38"/>
    </row>
    <row r="16" spans="1:10" s="21" customFormat="1" ht="31.2" customHeight="1" x14ac:dyDescent="0.25">
      <c r="A16" s="37" t="s">
        <v>69</v>
      </c>
      <c r="B16" s="16" t="s">
        <v>5</v>
      </c>
      <c r="C16" s="16" t="s">
        <v>34</v>
      </c>
      <c r="D16" s="5">
        <v>536</v>
      </c>
      <c r="E16" s="5">
        <v>0</v>
      </c>
      <c r="F16" s="24">
        <v>536</v>
      </c>
      <c r="G16" s="6">
        <v>0</v>
      </c>
      <c r="H16" s="38">
        <f t="shared" si="1"/>
        <v>100</v>
      </c>
      <c r="I16" s="38"/>
    </row>
    <row r="17" spans="1:11" s="21" customFormat="1" ht="19.5" customHeight="1" x14ac:dyDescent="0.25">
      <c r="A17" s="37" t="s">
        <v>73</v>
      </c>
      <c r="B17" s="16" t="s">
        <v>5</v>
      </c>
      <c r="C17" s="16" t="s">
        <v>16</v>
      </c>
      <c r="D17" s="5">
        <v>600</v>
      </c>
      <c r="E17" s="5">
        <v>0</v>
      </c>
      <c r="F17" s="24">
        <v>0</v>
      </c>
      <c r="G17" s="6">
        <v>0</v>
      </c>
      <c r="H17" s="38">
        <f t="shared" si="1"/>
        <v>0</v>
      </c>
      <c r="I17" s="38"/>
    </row>
    <row r="18" spans="1:11" s="21" customFormat="1" ht="15" customHeight="1" x14ac:dyDescent="0.25">
      <c r="A18" s="20" t="s">
        <v>17</v>
      </c>
      <c r="B18" s="16" t="s">
        <v>5</v>
      </c>
      <c r="C18" s="16" t="s">
        <v>18</v>
      </c>
      <c r="D18" s="5">
        <v>147998</v>
      </c>
      <c r="E18" s="5">
        <v>1021</v>
      </c>
      <c r="F18" s="6">
        <v>146169</v>
      </c>
      <c r="G18" s="6">
        <v>1021</v>
      </c>
      <c r="H18" s="38">
        <f t="shared" si="1"/>
        <v>98.764172488817408</v>
      </c>
      <c r="I18" s="38">
        <f t="shared" si="1"/>
        <v>100</v>
      </c>
    </row>
    <row r="19" spans="1:11" s="21" customFormat="1" ht="57" customHeight="1" x14ac:dyDescent="0.25">
      <c r="A19" s="11" t="s">
        <v>19</v>
      </c>
      <c r="B19" s="12" t="s">
        <v>9</v>
      </c>
      <c r="C19" s="16"/>
      <c r="D19" s="25">
        <f>D20+D21</f>
        <v>20950</v>
      </c>
      <c r="E19" s="25">
        <f t="shared" ref="E19:G19" si="2">E20+E21</f>
        <v>1355</v>
      </c>
      <c r="F19" s="25">
        <f t="shared" si="2"/>
        <v>19686</v>
      </c>
      <c r="G19" s="25">
        <f t="shared" si="2"/>
        <v>1355</v>
      </c>
      <c r="H19" s="39">
        <f t="shared" si="1"/>
        <v>93.966587112171837</v>
      </c>
      <c r="I19" s="39">
        <f t="shared" si="1"/>
        <v>100</v>
      </c>
    </row>
    <row r="20" spans="1:11" s="21" customFormat="1" ht="61.5" customHeight="1" x14ac:dyDescent="0.25">
      <c r="A20" s="20" t="s">
        <v>70</v>
      </c>
      <c r="B20" s="16" t="s">
        <v>9</v>
      </c>
      <c r="C20" s="16" t="s">
        <v>21</v>
      </c>
      <c r="D20" s="5">
        <v>17743</v>
      </c>
      <c r="E20" s="5">
        <v>0</v>
      </c>
      <c r="F20" s="24">
        <v>16538</v>
      </c>
      <c r="G20" s="24">
        <v>0</v>
      </c>
      <c r="H20" s="38">
        <f t="shared" si="1"/>
        <v>93.208589302823654</v>
      </c>
      <c r="I20" s="38">
        <v>0</v>
      </c>
    </row>
    <row r="21" spans="1:11" s="21" customFormat="1" ht="43.2" customHeight="1" x14ac:dyDescent="0.25">
      <c r="A21" s="20" t="s">
        <v>22</v>
      </c>
      <c r="B21" s="16" t="s">
        <v>9</v>
      </c>
      <c r="C21" s="16" t="s">
        <v>23</v>
      </c>
      <c r="D21" s="5">
        <v>3207</v>
      </c>
      <c r="E21" s="5">
        <v>1355</v>
      </c>
      <c r="F21" s="24">
        <v>3148</v>
      </c>
      <c r="G21" s="24">
        <v>1355</v>
      </c>
      <c r="H21" s="38">
        <f t="shared" si="1"/>
        <v>98.160274399750548</v>
      </c>
      <c r="I21" s="38">
        <f t="shared" si="1"/>
        <v>100</v>
      </c>
    </row>
    <row r="22" spans="1:11" s="21" customFormat="1" ht="16.2" customHeight="1" x14ac:dyDescent="0.25">
      <c r="A22" s="11" t="s">
        <v>24</v>
      </c>
      <c r="B22" s="12" t="s">
        <v>11</v>
      </c>
      <c r="C22" s="12"/>
      <c r="D22" s="25">
        <f>D24+D25+D26+D23</f>
        <v>285656</v>
      </c>
      <c r="E22" s="25">
        <f t="shared" ref="E22:G22" si="3">E24+E25+E26+E23</f>
        <v>174601</v>
      </c>
      <c r="F22" s="25">
        <f t="shared" si="3"/>
        <v>250657</v>
      </c>
      <c r="G22" s="25">
        <f t="shared" si="3"/>
        <v>147407</v>
      </c>
      <c r="H22" s="39">
        <f t="shared" si="1"/>
        <v>87.747850561514554</v>
      </c>
      <c r="I22" s="39">
        <f t="shared" si="1"/>
        <v>84.425060566663419</v>
      </c>
    </row>
    <row r="23" spans="1:11" s="21" customFormat="1" ht="16.2" customHeight="1" x14ac:dyDescent="0.25">
      <c r="A23" s="22" t="s">
        <v>25</v>
      </c>
      <c r="B23" s="16" t="s">
        <v>11</v>
      </c>
      <c r="C23" s="16" t="s">
        <v>13</v>
      </c>
      <c r="D23" s="17">
        <v>3414</v>
      </c>
      <c r="E23" s="17">
        <v>3414</v>
      </c>
      <c r="F23" s="24">
        <v>1781</v>
      </c>
      <c r="G23" s="24">
        <v>1781</v>
      </c>
      <c r="H23" s="38">
        <f t="shared" si="1"/>
        <v>52.167545401288805</v>
      </c>
      <c r="I23" s="38">
        <f t="shared" si="1"/>
        <v>52.167545401288805</v>
      </c>
    </row>
    <row r="24" spans="1:11" s="21" customFormat="1" ht="15.6" customHeight="1" x14ac:dyDescent="0.25">
      <c r="A24" s="20" t="s">
        <v>26</v>
      </c>
      <c r="B24" s="16" t="s">
        <v>11</v>
      </c>
      <c r="C24" s="16" t="s">
        <v>27</v>
      </c>
      <c r="D24" s="18">
        <v>34026</v>
      </c>
      <c r="E24" s="18">
        <v>29536</v>
      </c>
      <c r="F24" s="24">
        <v>31865</v>
      </c>
      <c r="G24" s="24">
        <v>27561</v>
      </c>
      <c r="H24" s="38">
        <f t="shared" si="1"/>
        <v>93.648974313760064</v>
      </c>
      <c r="I24" s="38">
        <f t="shared" si="1"/>
        <v>93.313244853737814</v>
      </c>
    </row>
    <row r="25" spans="1:11" s="21" customFormat="1" ht="15" customHeight="1" x14ac:dyDescent="0.25">
      <c r="A25" s="20" t="s">
        <v>28</v>
      </c>
      <c r="B25" s="16" t="s">
        <v>11</v>
      </c>
      <c r="C25" s="16" t="s">
        <v>20</v>
      </c>
      <c r="D25" s="5">
        <v>219732</v>
      </c>
      <c r="E25" s="5">
        <v>137080</v>
      </c>
      <c r="F25" s="24">
        <v>194495</v>
      </c>
      <c r="G25" s="24">
        <v>113494</v>
      </c>
      <c r="H25" s="38">
        <f t="shared" si="1"/>
        <v>88.514645113137817</v>
      </c>
      <c r="I25" s="38">
        <f t="shared" si="1"/>
        <v>82.793988911584478</v>
      </c>
    </row>
    <row r="26" spans="1:11" s="21" customFormat="1" ht="31.5" customHeight="1" x14ac:dyDescent="0.25">
      <c r="A26" s="20" t="s">
        <v>29</v>
      </c>
      <c r="B26" s="16" t="s">
        <v>11</v>
      </c>
      <c r="C26" s="16" t="s">
        <v>30</v>
      </c>
      <c r="D26" s="5">
        <v>28484</v>
      </c>
      <c r="E26" s="5">
        <v>4571</v>
      </c>
      <c r="F26" s="24">
        <v>22516</v>
      </c>
      <c r="G26" s="24">
        <v>4571</v>
      </c>
      <c r="H26" s="38">
        <f t="shared" si="1"/>
        <v>79.047886532790329</v>
      </c>
      <c r="I26" s="26">
        <f t="shared" si="1"/>
        <v>100</v>
      </c>
    </row>
    <row r="27" spans="1:11" s="21" customFormat="1" ht="30" customHeight="1" x14ac:dyDescent="0.25">
      <c r="A27" s="11" t="s">
        <v>31</v>
      </c>
      <c r="B27" s="12" t="s">
        <v>13</v>
      </c>
      <c r="C27" s="12"/>
      <c r="D27" s="27">
        <f>D28+D29+D30+D31</f>
        <v>1462136</v>
      </c>
      <c r="E27" s="27">
        <f t="shared" ref="E27:G27" si="4">E28+E29+E30+E31</f>
        <v>1325443</v>
      </c>
      <c r="F27" s="27">
        <f t="shared" si="4"/>
        <v>1189582</v>
      </c>
      <c r="G27" s="27">
        <f t="shared" si="4"/>
        <v>1061103</v>
      </c>
      <c r="H27" s="39">
        <f t="shared" si="1"/>
        <v>81.359189569232953</v>
      </c>
      <c r="I27" s="28">
        <f t="shared" si="1"/>
        <v>80.056479229963116</v>
      </c>
    </row>
    <row r="28" spans="1:11" s="21" customFormat="1" ht="19.5" customHeight="1" x14ac:dyDescent="0.25">
      <c r="A28" s="20" t="s">
        <v>32</v>
      </c>
      <c r="B28" s="16" t="s">
        <v>13</v>
      </c>
      <c r="C28" s="16" t="s">
        <v>5</v>
      </c>
      <c r="D28" s="5">
        <v>5926</v>
      </c>
      <c r="E28" s="5">
        <v>0</v>
      </c>
      <c r="F28" s="6">
        <v>5924</v>
      </c>
      <c r="G28" s="6">
        <v>0</v>
      </c>
      <c r="H28" s="38">
        <f t="shared" ref="H28:I45" si="5">F28/D28*100</f>
        <v>99.966250421869731</v>
      </c>
      <c r="I28" s="26"/>
    </row>
    <row r="29" spans="1:11" s="21" customFormat="1" ht="18" customHeight="1" x14ac:dyDescent="0.25">
      <c r="A29" s="20" t="s">
        <v>33</v>
      </c>
      <c r="B29" s="16" t="s">
        <v>13</v>
      </c>
      <c r="C29" s="16" t="s">
        <v>7</v>
      </c>
      <c r="D29" s="5">
        <v>1097243</v>
      </c>
      <c r="E29" s="5">
        <v>1083080</v>
      </c>
      <c r="F29" s="6">
        <v>832896</v>
      </c>
      <c r="G29" s="6">
        <v>818740</v>
      </c>
      <c r="H29" s="38">
        <f t="shared" si="5"/>
        <v>75.908071411710992</v>
      </c>
      <c r="I29" s="26">
        <f t="shared" si="5"/>
        <v>75.593677290689527</v>
      </c>
    </row>
    <row r="30" spans="1:11" s="21" customFormat="1" ht="16.5" customHeight="1" x14ac:dyDescent="0.25">
      <c r="A30" s="20" t="s">
        <v>35</v>
      </c>
      <c r="B30" s="16" t="s">
        <v>13</v>
      </c>
      <c r="C30" s="16" t="s">
        <v>9</v>
      </c>
      <c r="D30" s="5">
        <v>187963</v>
      </c>
      <c r="E30" s="5">
        <v>75359</v>
      </c>
      <c r="F30" s="6">
        <v>182756</v>
      </c>
      <c r="G30" s="6">
        <v>75359</v>
      </c>
      <c r="H30" s="38">
        <f t="shared" si="5"/>
        <v>97.229773944872136</v>
      </c>
      <c r="I30" s="26">
        <f t="shared" si="5"/>
        <v>100</v>
      </c>
    </row>
    <row r="31" spans="1:11" s="21" customFormat="1" ht="33" customHeight="1" x14ac:dyDescent="0.25">
      <c r="A31" s="3" t="s">
        <v>36</v>
      </c>
      <c r="B31" s="16" t="s">
        <v>13</v>
      </c>
      <c r="C31" s="16" t="s">
        <v>13</v>
      </c>
      <c r="D31" s="5">
        <v>171004</v>
      </c>
      <c r="E31" s="5">
        <v>167004</v>
      </c>
      <c r="F31" s="6">
        <v>168006</v>
      </c>
      <c r="G31" s="6">
        <v>167004</v>
      </c>
      <c r="H31" s="38">
        <f t="shared" si="5"/>
        <v>98.246824635681037</v>
      </c>
      <c r="I31" s="26">
        <f t="shared" si="5"/>
        <v>100</v>
      </c>
    </row>
    <row r="32" spans="1:11" s="21" customFormat="1" ht="16.95" customHeight="1" x14ac:dyDescent="0.25">
      <c r="A32" s="11" t="s">
        <v>37</v>
      </c>
      <c r="B32" s="12" t="s">
        <v>15</v>
      </c>
      <c r="C32" s="12"/>
      <c r="D32" s="25">
        <f>D33+D34</f>
        <v>76384</v>
      </c>
      <c r="E32" s="25">
        <f t="shared" ref="E32:G32" si="6">E33+E34</f>
        <v>75019</v>
      </c>
      <c r="F32" s="25">
        <f t="shared" si="6"/>
        <v>41251</v>
      </c>
      <c r="G32" s="25">
        <f t="shared" si="6"/>
        <v>40139</v>
      </c>
      <c r="H32" s="39">
        <f t="shared" si="5"/>
        <v>54.004765395894424</v>
      </c>
      <c r="I32" s="28">
        <f t="shared" si="5"/>
        <v>53.505112038283627</v>
      </c>
      <c r="J32" s="15"/>
      <c r="K32" s="15"/>
    </row>
    <row r="33" spans="1:11" s="21" customFormat="1" ht="27.6" customHeight="1" x14ac:dyDescent="0.25">
      <c r="A33" s="3" t="s">
        <v>38</v>
      </c>
      <c r="B33" s="16" t="s">
        <v>15</v>
      </c>
      <c r="C33" s="16" t="s">
        <v>7</v>
      </c>
      <c r="D33" s="18">
        <v>75360</v>
      </c>
      <c r="E33" s="18">
        <v>74144</v>
      </c>
      <c r="F33" s="18">
        <v>40417</v>
      </c>
      <c r="G33" s="18">
        <v>39454</v>
      </c>
      <c r="H33" s="38">
        <f t="shared" si="5"/>
        <v>53.631900212314221</v>
      </c>
      <c r="I33" s="26">
        <f t="shared" si="5"/>
        <v>53.212667242123437</v>
      </c>
      <c r="J33" s="15"/>
      <c r="K33" s="15"/>
    </row>
    <row r="34" spans="1:11" s="15" customFormat="1" ht="30.75" customHeight="1" x14ac:dyDescent="0.25">
      <c r="A34" s="30" t="s">
        <v>39</v>
      </c>
      <c r="B34" s="16" t="s">
        <v>15</v>
      </c>
      <c r="C34" s="16" t="s">
        <v>13</v>
      </c>
      <c r="D34" s="18">
        <v>1024</v>
      </c>
      <c r="E34" s="18">
        <v>875</v>
      </c>
      <c r="F34" s="6">
        <v>834</v>
      </c>
      <c r="G34" s="6">
        <v>685</v>
      </c>
      <c r="H34" s="38">
        <f t="shared" si="5"/>
        <v>81.4453125</v>
      </c>
      <c r="I34" s="26">
        <f t="shared" si="5"/>
        <v>78.285714285714278</v>
      </c>
      <c r="J34" s="21"/>
      <c r="K34" s="21"/>
    </row>
    <row r="35" spans="1:11" s="15" customFormat="1" ht="16.2" customHeight="1" x14ac:dyDescent="0.25">
      <c r="A35" s="11" t="s">
        <v>40</v>
      </c>
      <c r="B35" s="12" t="s">
        <v>34</v>
      </c>
      <c r="C35" s="12"/>
      <c r="D35" s="25">
        <f>D36+D38+D39+D37</f>
        <v>198995</v>
      </c>
      <c r="E35" s="25">
        <f>E36+E38+E39+E37</f>
        <v>32065</v>
      </c>
      <c r="F35" s="25">
        <f t="shared" ref="F35:G35" si="7">F36+F38+F39+F37</f>
        <v>193992</v>
      </c>
      <c r="G35" s="25">
        <f t="shared" si="7"/>
        <v>29490</v>
      </c>
      <c r="H35" s="39">
        <f t="shared" si="5"/>
        <v>97.485866479057265</v>
      </c>
      <c r="I35" s="28">
        <f t="shared" si="5"/>
        <v>91.969437080929367</v>
      </c>
    </row>
    <row r="36" spans="1:11" s="15" customFormat="1" ht="15.6" customHeight="1" x14ac:dyDescent="0.25">
      <c r="A36" s="20" t="s">
        <v>41</v>
      </c>
      <c r="B36" s="16" t="s">
        <v>34</v>
      </c>
      <c r="C36" s="16" t="s">
        <v>7</v>
      </c>
      <c r="D36" s="18">
        <v>146144</v>
      </c>
      <c r="E36" s="18">
        <v>0</v>
      </c>
      <c r="F36" s="18">
        <v>144292</v>
      </c>
      <c r="G36" s="18">
        <v>0</v>
      </c>
      <c r="H36" s="38">
        <f t="shared" si="5"/>
        <v>98.732756733085182</v>
      </c>
      <c r="I36" s="26"/>
    </row>
    <row r="37" spans="1:11" s="19" customFormat="1" ht="42.6" customHeight="1" x14ac:dyDescent="0.3">
      <c r="A37" s="22" t="s">
        <v>42</v>
      </c>
      <c r="B37" s="16" t="s">
        <v>34</v>
      </c>
      <c r="C37" s="16" t="s">
        <v>13</v>
      </c>
      <c r="D37" s="5">
        <v>683</v>
      </c>
      <c r="E37" s="5">
        <v>0</v>
      </c>
      <c r="F37" s="18">
        <v>626</v>
      </c>
      <c r="G37" s="18">
        <v>0</v>
      </c>
      <c r="H37" s="38">
        <f t="shared" si="5"/>
        <v>91.654465592972173</v>
      </c>
      <c r="I37" s="29"/>
    </row>
    <row r="38" spans="1:11" s="15" customFormat="1" ht="28.2" customHeight="1" x14ac:dyDescent="0.25">
      <c r="A38" s="31" t="s">
        <v>43</v>
      </c>
      <c r="B38" s="16" t="s">
        <v>34</v>
      </c>
      <c r="C38" s="16" t="s">
        <v>34</v>
      </c>
      <c r="D38" s="5">
        <v>10945</v>
      </c>
      <c r="E38" s="5">
        <v>1691</v>
      </c>
      <c r="F38" s="18">
        <v>10745</v>
      </c>
      <c r="G38" s="18">
        <v>1491</v>
      </c>
      <c r="H38" s="38">
        <f t="shared" si="5"/>
        <v>98.172681589767024</v>
      </c>
      <c r="I38" s="26">
        <f t="shared" si="5"/>
        <v>88.172678888231815</v>
      </c>
    </row>
    <row r="39" spans="1:11" s="15" customFormat="1" ht="16.2" customHeight="1" x14ac:dyDescent="0.25">
      <c r="A39" s="22" t="s">
        <v>44</v>
      </c>
      <c r="B39" s="16" t="s">
        <v>34</v>
      </c>
      <c r="C39" s="16" t="s">
        <v>20</v>
      </c>
      <c r="D39" s="5">
        <v>41223</v>
      </c>
      <c r="E39" s="5">
        <v>30374</v>
      </c>
      <c r="F39" s="18">
        <v>38329</v>
      </c>
      <c r="G39" s="18">
        <v>27999</v>
      </c>
      <c r="H39" s="38">
        <f t="shared" si="5"/>
        <v>92.979647284283047</v>
      </c>
      <c r="I39" s="26">
        <f t="shared" si="5"/>
        <v>92.180812537038264</v>
      </c>
    </row>
    <row r="40" spans="1:11" s="15" customFormat="1" ht="18" customHeight="1" x14ac:dyDescent="0.25">
      <c r="A40" s="11" t="s">
        <v>45</v>
      </c>
      <c r="B40" s="12" t="s">
        <v>27</v>
      </c>
      <c r="C40" s="12"/>
      <c r="D40" s="25">
        <f>D41+D42</f>
        <v>164759</v>
      </c>
      <c r="E40" s="25">
        <f>E41+E42</f>
        <v>82733</v>
      </c>
      <c r="F40" s="25">
        <f t="shared" ref="F40:G40" si="8">F41+F42</f>
        <v>132646</v>
      </c>
      <c r="G40" s="25">
        <f t="shared" si="8"/>
        <v>52226</v>
      </c>
      <c r="H40" s="39">
        <f t="shared" si="5"/>
        <v>80.509107241486049</v>
      </c>
      <c r="I40" s="28">
        <f t="shared" si="5"/>
        <v>63.125959411601173</v>
      </c>
    </row>
    <row r="41" spans="1:11" s="15" customFormat="1" ht="15.6" customHeight="1" x14ac:dyDescent="0.25">
      <c r="A41" s="20" t="s">
        <v>46</v>
      </c>
      <c r="B41" s="16" t="s">
        <v>27</v>
      </c>
      <c r="C41" s="16" t="s">
        <v>5</v>
      </c>
      <c r="D41" s="18">
        <v>162991</v>
      </c>
      <c r="E41" s="18">
        <v>82733</v>
      </c>
      <c r="F41" s="18">
        <v>130878</v>
      </c>
      <c r="G41" s="18">
        <v>52226</v>
      </c>
      <c r="H41" s="38">
        <f t="shared" si="5"/>
        <v>80.297685148259717</v>
      </c>
      <c r="I41" s="26">
        <f t="shared" si="5"/>
        <v>63.125959411601173</v>
      </c>
    </row>
    <row r="42" spans="1:11" s="15" customFormat="1" ht="30.75" customHeight="1" x14ac:dyDescent="0.25">
      <c r="A42" s="20" t="s">
        <v>47</v>
      </c>
      <c r="B42" s="16" t="s">
        <v>27</v>
      </c>
      <c r="C42" s="16" t="s">
        <v>11</v>
      </c>
      <c r="D42" s="18">
        <v>1768</v>
      </c>
      <c r="E42" s="18">
        <v>0</v>
      </c>
      <c r="F42" s="18">
        <v>1768</v>
      </c>
      <c r="G42" s="18">
        <v>0</v>
      </c>
      <c r="H42" s="38">
        <f t="shared" si="5"/>
        <v>100</v>
      </c>
      <c r="I42" s="29"/>
    </row>
    <row r="43" spans="1:11" s="15" customFormat="1" ht="15" customHeight="1" x14ac:dyDescent="0.25">
      <c r="A43" s="11" t="s">
        <v>48</v>
      </c>
      <c r="B43" s="12" t="s">
        <v>20</v>
      </c>
      <c r="C43" s="12"/>
      <c r="D43" s="25">
        <f>D44+D45</f>
        <v>2994</v>
      </c>
      <c r="E43" s="25">
        <f t="shared" ref="E43:G43" si="9">E44+E45</f>
        <v>0</v>
      </c>
      <c r="F43" s="25">
        <f t="shared" si="9"/>
        <v>2924</v>
      </c>
      <c r="G43" s="25">
        <f t="shared" si="9"/>
        <v>0</v>
      </c>
      <c r="H43" s="39">
        <f t="shared" si="5"/>
        <v>97.661990647962597</v>
      </c>
      <c r="I43" s="32"/>
    </row>
    <row r="44" spans="1:11" s="15" customFormat="1" ht="28.2" customHeight="1" x14ac:dyDescent="0.25">
      <c r="A44" s="20" t="s">
        <v>49</v>
      </c>
      <c r="B44" s="16" t="s">
        <v>20</v>
      </c>
      <c r="C44" s="16" t="s">
        <v>34</v>
      </c>
      <c r="D44" s="18">
        <v>1982</v>
      </c>
      <c r="E44" s="18">
        <v>0</v>
      </c>
      <c r="F44" s="6">
        <v>1915</v>
      </c>
      <c r="G44" s="6">
        <v>0</v>
      </c>
      <c r="H44" s="38">
        <f t="shared" si="5"/>
        <v>96.619576185671036</v>
      </c>
      <c r="I44" s="26"/>
      <c r="J44" s="21"/>
      <c r="K44" s="21"/>
    </row>
    <row r="45" spans="1:11" s="21" customFormat="1" ht="28.95" customHeight="1" x14ac:dyDescent="0.25">
      <c r="A45" s="22" t="s">
        <v>50</v>
      </c>
      <c r="B45" s="16" t="s">
        <v>20</v>
      </c>
      <c r="C45" s="16" t="s">
        <v>20</v>
      </c>
      <c r="D45" s="5">
        <v>1012</v>
      </c>
      <c r="E45" s="5">
        <v>0</v>
      </c>
      <c r="F45" s="6">
        <v>1009</v>
      </c>
      <c r="G45" s="6">
        <v>0</v>
      </c>
      <c r="H45" s="38">
        <f t="shared" si="5"/>
        <v>99.703557312252968</v>
      </c>
      <c r="I45" s="29"/>
    </row>
    <row r="46" spans="1:11" s="15" customFormat="1" ht="14.4" customHeight="1" x14ac:dyDescent="0.25">
      <c r="A46" s="11" t="s">
        <v>51</v>
      </c>
      <c r="B46" s="12" t="s">
        <v>21</v>
      </c>
      <c r="C46" s="12"/>
      <c r="D46" s="25">
        <f>D47+D48+D49+D50</f>
        <v>68871</v>
      </c>
      <c r="E46" s="25">
        <f>E47+E48+E49+E50</f>
        <v>48407</v>
      </c>
      <c r="F46" s="25">
        <f t="shared" ref="F46:G46" si="10">F47+F48+F49+F50</f>
        <v>67869</v>
      </c>
      <c r="G46" s="25">
        <f t="shared" si="10"/>
        <v>47439</v>
      </c>
      <c r="H46" s="39">
        <f t="shared" ref="H46:I59" si="11">F46/D46*100</f>
        <v>98.545106067866001</v>
      </c>
      <c r="I46" s="39">
        <f t="shared" si="11"/>
        <v>98.000289214369815</v>
      </c>
    </row>
    <row r="47" spans="1:11" s="15" customFormat="1" ht="15" customHeight="1" x14ac:dyDescent="0.25">
      <c r="A47" s="20" t="s">
        <v>52</v>
      </c>
      <c r="B47" s="16" t="s">
        <v>21</v>
      </c>
      <c r="C47" s="16" t="s">
        <v>5</v>
      </c>
      <c r="D47" s="18">
        <v>5392</v>
      </c>
      <c r="E47" s="18">
        <v>0</v>
      </c>
      <c r="F47" s="18">
        <v>5392</v>
      </c>
      <c r="G47" s="18">
        <v>0</v>
      </c>
      <c r="H47" s="38">
        <f t="shared" si="11"/>
        <v>100</v>
      </c>
      <c r="I47" s="29"/>
    </row>
    <row r="48" spans="1:11" s="15" customFormat="1" ht="16.2" customHeight="1" x14ac:dyDescent="0.25">
      <c r="A48" s="20" t="s">
        <v>53</v>
      </c>
      <c r="B48" s="16" t="s">
        <v>21</v>
      </c>
      <c r="C48" s="16" t="s">
        <v>9</v>
      </c>
      <c r="D48" s="18">
        <v>7915</v>
      </c>
      <c r="E48" s="18">
        <v>6775</v>
      </c>
      <c r="F48" s="6">
        <v>7915</v>
      </c>
      <c r="G48" s="6">
        <v>6775</v>
      </c>
      <c r="H48" s="38">
        <f t="shared" si="11"/>
        <v>100</v>
      </c>
      <c r="I48" s="38">
        <f t="shared" si="11"/>
        <v>100</v>
      </c>
      <c r="J48" s="21"/>
      <c r="K48" s="21"/>
    </row>
    <row r="49" spans="1:11" s="15" customFormat="1" ht="15.6" customHeight="1" x14ac:dyDescent="0.25">
      <c r="A49" s="20" t="s">
        <v>54</v>
      </c>
      <c r="B49" s="16" t="s">
        <v>21</v>
      </c>
      <c r="C49" s="16" t="s">
        <v>11</v>
      </c>
      <c r="D49" s="18">
        <v>39476</v>
      </c>
      <c r="E49" s="18">
        <v>34862</v>
      </c>
      <c r="F49" s="18">
        <v>38474</v>
      </c>
      <c r="G49" s="18">
        <v>33894</v>
      </c>
      <c r="H49" s="38">
        <f t="shared" si="11"/>
        <v>97.461748910730577</v>
      </c>
      <c r="I49" s="38">
        <f t="shared" si="11"/>
        <v>97.223337731627552</v>
      </c>
    </row>
    <row r="50" spans="1:11" s="15" customFormat="1" ht="29.25" customHeight="1" x14ac:dyDescent="0.25">
      <c r="A50" s="20" t="s">
        <v>55</v>
      </c>
      <c r="B50" s="16" t="s">
        <v>21</v>
      </c>
      <c r="C50" s="16" t="s">
        <v>15</v>
      </c>
      <c r="D50" s="17">
        <v>16088</v>
      </c>
      <c r="E50" s="17">
        <v>6770</v>
      </c>
      <c r="F50" s="18">
        <v>16088</v>
      </c>
      <c r="G50" s="18">
        <v>6770</v>
      </c>
      <c r="H50" s="38">
        <f t="shared" si="11"/>
        <v>100</v>
      </c>
      <c r="I50" s="38">
        <f t="shared" si="11"/>
        <v>100</v>
      </c>
    </row>
    <row r="51" spans="1:11" s="15" customFormat="1" ht="29.25" customHeight="1" x14ac:dyDescent="0.25">
      <c r="A51" s="11" t="s">
        <v>56</v>
      </c>
      <c r="B51" s="12" t="s">
        <v>16</v>
      </c>
      <c r="C51" s="16"/>
      <c r="D51" s="25">
        <f>D52+D53</f>
        <v>26667</v>
      </c>
      <c r="E51" s="25">
        <f>E52+E53</f>
        <v>0</v>
      </c>
      <c r="F51" s="25">
        <f t="shared" ref="F51:G51" si="12">F52+F53</f>
        <v>26667</v>
      </c>
      <c r="G51" s="25">
        <f t="shared" si="12"/>
        <v>0</v>
      </c>
      <c r="H51" s="39">
        <f t="shared" si="11"/>
        <v>100</v>
      </c>
      <c r="I51" s="39"/>
    </row>
    <row r="52" spans="1:11" s="15" customFormat="1" ht="14.4" customHeight="1" x14ac:dyDescent="0.25">
      <c r="A52" s="20" t="s">
        <v>57</v>
      </c>
      <c r="B52" s="16" t="s">
        <v>16</v>
      </c>
      <c r="C52" s="16" t="s">
        <v>7</v>
      </c>
      <c r="D52" s="18">
        <v>1488</v>
      </c>
      <c r="E52" s="18">
        <v>0</v>
      </c>
      <c r="F52" s="36">
        <v>1488</v>
      </c>
      <c r="G52" s="36">
        <v>0</v>
      </c>
      <c r="H52" s="38">
        <f t="shared" si="11"/>
        <v>100</v>
      </c>
      <c r="I52" s="26"/>
    </row>
    <row r="53" spans="1:11" s="15" customFormat="1" ht="30" customHeight="1" x14ac:dyDescent="0.25">
      <c r="A53" s="20" t="s">
        <v>58</v>
      </c>
      <c r="B53" s="16" t="s">
        <v>16</v>
      </c>
      <c r="C53" s="16" t="s">
        <v>13</v>
      </c>
      <c r="D53" s="18">
        <v>25179</v>
      </c>
      <c r="E53" s="18">
        <v>0</v>
      </c>
      <c r="F53" s="18">
        <v>25179</v>
      </c>
      <c r="G53" s="18">
        <v>0</v>
      </c>
      <c r="H53" s="38">
        <f t="shared" si="11"/>
        <v>100</v>
      </c>
      <c r="I53" s="38"/>
    </row>
    <row r="54" spans="1:11" s="15" customFormat="1" ht="28.95" customHeight="1" x14ac:dyDescent="0.25">
      <c r="A54" s="11" t="s">
        <v>59</v>
      </c>
      <c r="B54" s="12" t="s">
        <v>30</v>
      </c>
      <c r="C54" s="12"/>
      <c r="D54" s="25">
        <f>D55+D56</f>
        <v>4344</v>
      </c>
      <c r="E54" s="25">
        <f t="shared" ref="E54:G54" si="13">E55+E56</f>
        <v>0</v>
      </c>
      <c r="F54" s="25">
        <f t="shared" si="13"/>
        <v>4344</v>
      </c>
      <c r="G54" s="25">
        <f t="shared" si="13"/>
        <v>0</v>
      </c>
      <c r="H54" s="39">
        <f t="shared" si="11"/>
        <v>100</v>
      </c>
      <c r="I54" s="41"/>
    </row>
    <row r="55" spans="1:11" s="15" customFormat="1" ht="16.95" customHeight="1" x14ac:dyDescent="0.25">
      <c r="A55" s="20" t="s">
        <v>60</v>
      </c>
      <c r="B55" s="16" t="s">
        <v>30</v>
      </c>
      <c r="C55" s="16" t="s">
        <v>7</v>
      </c>
      <c r="D55" s="18">
        <v>4044</v>
      </c>
      <c r="E55" s="18">
        <v>0</v>
      </c>
      <c r="F55" s="6">
        <v>4044</v>
      </c>
      <c r="G55" s="6">
        <v>0</v>
      </c>
      <c r="H55" s="38">
        <f t="shared" si="11"/>
        <v>100</v>
      </c>
      <c r="I55" s="40"/>
      <c r="J55" s="21"/>
      <c r="K55" s="21"/>
    </row>
    <row r="56" spans="1:11" s="23" customFormat="1" ht="29.4" customHeight="1" x14ac:dyDescent="0.3">
      <c r="A56" s="22" t="s">
        <v>61</v>
      </c>
      <c r="B56" s="16" t="s">
        <v>30</v>
      </c>
      <c r="C56" s="16" t="s">
        <v>11</v>
      </c>
      <c r="D56" s="5">
        <v>300</v>
      </c>
      <c r="E56" s="5">
        <v>0</v>
      </c>
      <c r="F56" s="6">
        <v>300</v>
      </c>
      <c r="G56" s="6">
        <v>0</v>
      </c>
      <c r="H56" s="38">
        <f t="shared" si="11"/>
        <v>100</v>
      </c>
      <c r="I56" s="40"/>
      <c r="J56" s="21"/>
      <c r="K56" s="21"/>
    </row>
    <row r="57" spans="1:11" s="21" customFormat="1" ht="42.6" customHeight="1" x14ac:dyDescent="0.25">
      <c r="A57" s="11" t="s">
        <v>62</v>
      </c>
      <c r="B57" s="12" t="s">
        <v>18</v>
      </c>
      <c r="C57" s="12"/>
      <c r="D57" s="27">
        <f t="shared" ref="D57:G57" si="14">D58</f>
        <v>4066</v>
      </c>
      <c r="E57" s="27">
        <f t="shared" si="14"/>
        <v>0</v>
      </c>
      <c r="F57" s="27">
        <f t="shared" si="14"/>
        <v>4014</v>
      </c>
      <c r="G57" s="27">
        <f t="shared" si="14"/>
        <v>0</v>
      </c>
      <c r="H57" s="39">
        <f t="shared" si="11"/>
        <v>98.721101819970485</v>
      </c>
      <c r="I57" s="40"/>
    </row>
    <row r="58" spans="1:11" s="21" customFormat="1" ht="30" customHeight="1" x14ac:dyDescent="0.25">
      <c r="A58" s="20" t="s">
        <v>63</v>
      </c>
      <c r="B58" s="16" t="s">
        <v>18</v>
      </c>
      <c r="C58" s="16" t="s">
        <v>5</v>
      </c>
      <c r="D58" s="5">
        <v>4066</v>
      </c>
      <c r="E58" s="5">
        <v>0</v>
      </c>
      <c r="F58" s="6">
        <v>4014</v>
      </c>
      <c r="G58" s="6">
        <v>0</v>
      </c>
      <c r="H58" s="38">
        <f t="shared" si="11"/>
        <v>98.721101819970485</v>
      </c>
      <c r="I58" s="40"/>
    </row>
    <row r="59" spans="1:11" s="21" customFormat="1" ht="16.2" customHeight="1" x14ac:dyDescent="0.25">
      <c r="A59" s="4" t="s">
        <v>64</v>
      </c>
      <c r="B59" s="16"/>
      <c r="C59" s="16"/>
      <c r="D59" s="33">
        <f>D10+D19+D22+D27+D32+D35+D40+D43+D46+D51+D54+D57</f>
        <v>2563766</v>
      </c>
      <c r="E59" s="33">
        <f>E10+E19+E22+E27+E32+E35+E40+E43+E46+E51+E54+E57</f>
        <v>1740650</v>
      </c>
      <c r="F59" s="33">
        <f>F10+F19+F22+F27+F32+F35+F40+F43+F46+F51+F54+F57</f>
        <v>2178308</v>
      </c>
      <c r="G59" s="33">
        <f>G10+G19+G22+G27+G32+G35+G40+G43+G46+G51+G54+G57</f>
        <v>1380186</v>
      </c>
      <c r="H59" s="39">
        <f t="shared" si="11"/>
        <v>84.965164527495887</v>
      </c>
      <c r="I59" s="39">
        <f t="shared" si="11"/>
        <v>79.291414126906616</v>
      </c>
      <c r="J59" s="15"/>
      <c r="K59" s="15"/>
    </row>
    <row r="60" spans="1:11" s="15" customFormat="1" x14ac:dyDescent="0.25">
      <c r="D60" s="34"/>
      <c r="E60" s="34"/>
    </row>
    <row r="61" spans="1:11" s="15" customFormat="1" x14ac:dyDescent="0.25">
      <c r="D61" s="34"/>
      <c r="E61" s="34"/>
    </row>
    <row r="62" spans="1:11" s="15" customFormat="1" x14ac:dyDescent="0.25">
      <c r="D62" s="34"/>
      <c r="E62" s="34"/>
      <c r="F62" s="35"/>
      <c r="G62" s="35"/>
      <c r="H62" s="35"/>
      <c r="I62" s="35"/>
      <c r="J62" s="35"/>
      <c r="K62" s="35"/>
    </row>
  </sheetData>
  <autoFilter ref="A10:N59" xr:uid="{00000000-0009-0000-0000-000000000000}"/>
  <mergeCells count="12">
    <mergeCell ref="H8:I8"/>
    <mergeCell ref="D1:E1"/>
    <mergeCell ref="G1:I1"/>
    <mergeCell ref="D2:E2"/>
    <mergeCell ref="D3:E3"/>
    <mergeCell ref="D4:E4"/>
    <mergeCell ref="A6:J6"/>
    <mergeCell ref="A8:A9"/>
    <mergeCell ref="B8:B9"/>
    <mergeCell ref="C8:C9"/>
    <mergeCell ref="D8:E8"/>
    <mergeCell ref="F8:G8"/>
  </mergeCells>
  <pageMargins left="0.98425196850393704" right="0.59055118110236227" top="0.78740157480314965" bottom="0.78740157480314965" header="0.19685039370078741" footer="0.39370078740157483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Матюшкина Анна Владимировна</dc:creator>
  <cp:lastModifiedBy>Пухленко Юлия Викторовна</cp:lastModifiedBy>
  <cp:lastPrinted>2024-04-02T09:49:10Z</cp:lastPrinted>
  <dcterms:created xsi:type="dcterms:W3CDTF">2020-02-14T12:05:27Z</dcterms:created>
  <dcterms:modified xsi:type="dcterms:W3CDTF">2024-04-02T09:49:47Z</dcterms:modified>
</cp:coreProperties>
</file>