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БутырскаяНА\Desktop\РАБОТА\Краева работа\Отчеты\отчет о вып.МЗ и цел.исп.субс. на МЗ\"/>
    </mc:Choice>
  </mc:AlternateContent>
  <xr:revisionPtr revIDLastSave="0" documentId="13_ncr:1_{9FDB2290-E43C-436D-9489-F75579EB13DF}" xr6:coauthVersionLast="47" xr6:coauthVersionMax="47" xr10:uidLastSave="{00000000-0000-0000-0000-000000000000}"/>
  <bookViews>
    <workbookView xWindow="4860" yWindow="405" windowWidth="21600" windowHeight="11385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3" l="1"/>
  <c r="J11" i="3"/>
  <c r="J7" i="3"/>
  <c r="J14" i="3"/>
  <c r="J15" i="3" s="1"/>
  <c r="I13" i="3" l="1"/>
  <c r="H13" i="3"/>
  <c r="J8" i="3"/>
  <c r="I8" i="3"/>
  <c r="H8" i="3"/>
  <c r="J9" i="3"/>
  <c r="J10" i="3" s="1"/>
  <c r="I10" i="3"/>
  <c r="H10" i="3"/>
  <c r="E8" i="3"/>
  <c r="F10" i="3"/>
  <c r="E10" i="3"/>
  <c r="E13" i="3"/>
  <c r="F15" i="3"/>
  <c r="E15" i="3"/>
  <c r="E16" i="3" l="1"/>
  <c r="F8" i="3"/>
  <c r="F13" i="3"/>
  <c r="J13" i="3" s="1"/>
  <c r="F16" i="3" l="1"/>
  <c r="I15" i="3"/>
  <c r="I16" i="3" s="1"/>
  <c r="J16" i="3" l="1"/>
  <c r="H15" i="3"/>
  <c r="H16" i="3" s="1"/>
</calcChain>
</file>

<file path=xl/sharedStrings.xml><?xml version="1.0" encoding="utf-8"?>
<sst xmlns="http://schemas.openxmlformats.org/spreadsheetml/2006/main" count="67" uniqueCount="50">
  <si>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</si>
  <si>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</si>
  <si>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</si>
  <si>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</si>
  <si>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</si>
  <si>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</si>
  <si>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</si>
  <si>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</si>
  <si>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</si>
  <si>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</si>
  <si>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</si>
  <si>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</si>
  <si>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</si>
  <si>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</si>
  <si>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</si>
  <si>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</si>
  <si>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</si>
  <si>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</si>
  <si>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</si>
  <si>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</si>
  <si>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</si>
  <si>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</si>
  <si>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</si>
  <si>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</si>
  <si>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</si>
  <si>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</si>
  <si>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</si>
  <si>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</si>
  <si>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</si>
  <si>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</si>
  <si>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</si>
  <si>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</si>
  <si>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</si>
  <si>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</si>
  <si>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</si>
  <si>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</si>
  <si>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</si>
  <si>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</si>
  <si>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</si>
  <si>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 xml:space="preserve"> </t>
  </si>
  <si>
    <t>1</t>
  </si>
  <si>
    <t>2</t>
  </si>
  <si>
    <t>4</t>
  </si>
  <si>
    <r>
      <t xml:space="preserve">Значение, утвержденное в муниципальном задании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</si>
  <si>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t>Количество мероприятий в сфере внутреннего туризма</t>
  </si>
  <si>
    <t>МБУ "Центр содействия местному самоуправлению и развития туризма"</t>
  </si>
  <si>
    <t>Количество участников</t>
  </si>
  <si>
    <r>
      <t xml:space="preserve">Утверждено по плану                                       </t>
    </r>
    <r>
      <rPr>
        <b/>
        <u/>
        <sz val="13"/>
        <color indexed="12"/>
        <rFont val="Times New Roman"/>
        <family val="1"/>
        <charset val="204"/>
      </rPr>
      <t>на 2025 год</t>
    </r>
  </si>
  <si>
    <r>
      <t xml:space="preserve">Кассовое исполнение                                                     </t>
    </r>
    <r>
      <rPr>
        <b/>
        <u/>
        <sz val="13"/>
        <color indexed="12"/>
        <rFont val="Times New Roman"/>
        <family val="1"/>
        <charset val="204"/>
      </rPr>
      <t>за 2025 год</t>
    </r>
  </si>
  <si>
    <r>
      <t xml:space="preserve">по состоянию на </t>
    </r>
    <r>
      <rPr>
        <b/>
        <u/>
        <sz val="13"/>
        <rFont val="Times New Roman"/>
        <family val="1"/>
        <charset val="204"/>
      </rPr>
      <t xml:space="preserve"> </t>
    </r>
    <r>
      <rPr>
        <b/>
        <u/>
        <sz val="13"/>
        <color indexed="12"/>
        <rFont val="Times New Roman"/>
        <family val="1"/>
        <charset val="204"/>
      </rPr>
      <t>01.10.2025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</si>
</sst>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b/>
      <sz val="13"/>
      <name val="Times New Roman"/>
      <family val="1"/>
      <charset val="204"/>
    </font>
    <font>
      <b/>
      <u/>
      <sz val="13"/>
      <color indexed="12"/>
      <name val="Times New Roman"/>
      <family val="1"/>
      <charset val="204"/>
    </font>
    <font>
      <sz val="13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13"/>
      <name val="Arial"/>
      <family val="2"/>
      <charset val="204"/>
    </font>
    <font>
      <b/>
      <u/>
      <sz val="13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b/>
      <sz val="13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0" fontId="7" fillId="2" borderId="0" xfId="0" applyFont="1" applyFill="1" applyAlignment="1">
      <alignment horizontal="left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8" fillId="0" borderId="0" xfId="0" applyNumberFormat="1" applyFont="1" applyAlignment="1">
      <alignment horizontal="right" vertic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11" fillId="0" borderId="0" xfId="0" applyFont="1"/>
    <xf numFmtId="0" fontId="9" fillId="0" borderId="0" xfId="0" applyFont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/>
    </xf>
    <xf numFmtId="49" fontId="9" fillId="0" borderId="2" xfId="0" applyNumberFormat="1" applyFont="1" applyBorder="1" applyAlignment="1">
      <alignment horizontal="right" vertical="top"/>
    </xf>
    <xf numFmtId="4" fontId="9" fillId="0" borderId="2" xfId="0" applyNumberFormat="1" applyFont="1" applyBorder="1" applyAlignment="1">
      <alignment horizontal="right" vertical="top"/>
    </xf>
    <xf numFmtId="49" fontId="11" fillId="0" borderId="2" xfId="0" applyNumberFormat="1" applyFont="1" applyBorder="1" applyAlignment="1">
      <alignment horizontal="center" vertical="top" wrapText="1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4" fontId="11" fillId="4" borderId="10" xfId="0" applyNumberFormat="1" applyFont="1" applyFill="1" applyBorder="1" applyAlignment="1">
      <alignment horizontal="left" vertical="top" wrapText="1"/>
    </xf>
    <xf numFmtId="4" fontId="11" fillId="4" borderId="1" xfId="0" applyNumberFormat="1" applyFont="1" applyFill="1" applyBorder="1" applyAlignment="1">
      <alignment vertical="top" wrapText="1"/>
    </xf>
    <xf numFmtId="3" fontId="11" fillId="4" borderId="1" xfId="0" applyNumberFormat="1" applyFont="1" applyFill="1" applyBorder="1" applyAlignment="1">
      <alignment horizontal="center" vertical="top" wrapText="1"/>
    </xf>
    <xf numFmtId="4" fontId="11" fillId="4" borderId="1" xfId="0" applyNumberFormat="1" applyFont="1" applyFill="1" applyBorder="1" applyAlignment="1">
      <alignment horizontal="right" vertical="top" wrapText="1"/>
    </xf>
    <xf numFmtId="2" fontId="11" fillId="4" borderId="1" xfId="0" applyNumberFormat="1" applyFont="1" applyFill="1" applyBorder="1" applyAlignment="1">
      <alignment horizontal="right" vertical="top"/>
    </xf>
    <xf numFmtId="4" fontId="11" fillId="4" borderId="10" xfId="0" applyNumberFormat="1" applyFont="1" applyFill="1" applyBorder="1" applyAlignment="1">
      <alignment horizontal="left" vertical="top"/>
    </xf>
    <xf numFmtId="3" fontId="15" fillId="4" borderId="1" xfId="0" applyNumberFormat="1" applyFont="1" applyFill="1" applyBorder="1" applyAlignment="1">
      <alignment horizontal="center" vertical="top" wrapText="1"/>
    </xf>
    <xf numFmtId="4" fontId="9" fillId="4" borderId="1" xfId="0" applyNumberFormat="1" applyFont="1" applyFill="1" applyBorder="1" applyAlignment="1">
      <alignment horizontal="right" vertical="top" wrapText="1"/>
    </xf>
    <xf numFmtId="3" fontId="9" fillId="4" borderId="1" xfId="0" applyNumberFormat="1" applyFont="1" applyFill="1" applyBorder="1" applyAlignment="1">
      <alignment horizontal="center" vertical="top" wrapText="1"/>
    </xf>
    <xf numFmtId="2" fontId="9" fillId="4" borderId="1" xfId="0" applyNumberFormat="1" applyFont="1" applyFill="1" applyBorder="1" applyAlignment="1">
      <alignment horizontal="right" vertical="top"/>
    </xf>
    <xf numFmtId="4" fontId="11" fillId="4" borderId="1" xfId="0" applyNumberFormat="1" applyFont="1" applyFill="1" applyBorder="1" applyAlignment="1">
      <alignment horizontal="left" vertical="top" wrapText="1"/>
    </xf>
    <xf numFmtId="3" fontId="11" fillId="4" borderId="1" xfId="0" applyNumberFormat="1" applyFont="1" applyFill="1" applyBorder="1" applyAlignment="1">
      <alignment horizontal="center" vertical="top"/>
    </xf>
    <xf numFmtId="4" fontId="11" fillId="4" borderId="1" xfId="0" applyNumberFormat="1" applyFont="1" applyFill="1" applyBorder="1" applyAlignment="1">
      <alignment horizontal="right" vertical="top"/>
    </xf>
    <xf numFmtId="4" fontId="9" fillId="4" borderId="3" xfId="0" applyNumberFormat="1" applyFont="1" applyFill="1" applyBorder="1" applyAlignment="1">
      <alignment horizontal="right" vertical="top"/>
    </xf>
    <xf numFmtId="4" fontId="9" fillId="4" borderId="8" xfId="0" applyNumberFormat="1" applyFont="1" applyFill="1" applyBorder="1" applyAlignment="1">
      <alignment horizontal="right" vertical="top"/>
    </xf>
    <xf numFmtId="4" fontId="12" fillId="4" borderId="1" xfId="0" applyNumberFormat="1" applyFont="1" applyFill="1" applyBorder="1" applyAlignment="1">
      <alignment horizontal="center" vertical="top"/>
    </xf>
    <xf numFmtId="4" fontId="9" fillId="4" borderId="1" xfId="0" applyNumberFormat="1" applyFont="1" applyFill="1" applyBorder="1" applyAlignment="1">
      <alignment horizontal="right" vertical="top"/>
    </xf>
    <xf numFmtId="0" fontId="11" fillId="4" borderId="1" xfId="0" applyFont="1" applyFill="1" applyBorder="1" applyAlignment="1">
      <alignment horizontal="center" vertical="justify" wrapText="1"/>
    </xf>
    <xf numFmtId="4" fontId="11" fillId="4" borderId="1" xfId="0" applyNumberFormat="1" applyFont="1" applyFill="1" applyBorder="1" applyAlignment="1">
      <alignment vertical="top"/>
    </xf>
    <xf numFmtId="3" fontId="12" fillId="4" borderId="3" xfId="0" applyNumberFormat="1" applyFont="1" applyFill="1" applyBorder="1" applyAlignment="1">
      <alignment horizontal="center" vertical="top" wrapText="1"/>
    </xf>
    <xf numFmtId="4" fontId="9" fillId="4" borderId="1" xfId="0" applyNumberFormat="1" applyFont="1" applyFill="1" applyBorder="1" applyAlignment="1">
      <alignment vertical="top"/>
    </xf>
    <xf numFmtId="0" fontId="11" fillId="4" borderId="1" xfId="0" applyFont="1" applyFill="1" applyBorder="1" applyAlignment="1">
      <alignment horizontal="left" vertical="top" wrapText="1"/>
    </xf>
    <xf numFmtId="3" fontId="11" fillId="4" borderId="3" xfId="0" applyNumberFormat="1" applyFont="1" applyFill="1" applyBorder="1" applyAlignment="1">
      <alignment horizontal="center" vertical="top" wrapText="1"/>
    </xf>
    <xf numFmtId="0" fontId="11" fillId="4" borderId="3" xfId="0" applyFont="1" applyFill="1" applyBorder="1" applyAlignment="1">
      <alignment vertical="top" wrapText="1"/>
    </xf>
    <xf numFmtId="4" fontId="11" fillId="4" borderId="3" xfId="0" applyNumberFormat="1" applyFont="1" applyFill="1" applyBorder="1" applyAlignment="1">
      <alignment horizontal="left" vertical="top" wrapText="1"/>
    </xf>
    <xf numFmtId="4" fontId="12" fillId="4" borderId="3" xfId="0" applyNumberFormat="1" applyFont="1" applyFill="1" applyBorder="1" applyAlignment="1">
      <alignment horizontal="center" vertical="top"/>
    </xf>
    <xf numFmtId="4" fontId="11" fillId="4" borderId="1" xfId="0" applyNumberFormat="1" applyFont="1" applyFill="1" applyBorder="1" applyAlignment="1">
      <alignment vertical="center" wrapText="1"/>
    </xf>
    <xf numFmtId="4" fontId="11" fillId="4" borderId="1" xfId="0" applyNumberFormat="1" applyFont="1" applyFill="1" applyBorder="1" applyAlignment="1">
      <alignment horizontal="center" vertical="top" wrapText="1"/>
    </xf>
    <xf numFmtId="4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top" wrapText="1"/>
    </xf>
    <xf numFmtId="3" fontId="12" fillId="4" borderId="1" xfId="0" applyNumberFormat="1" applyFont="1" applyFill="1" applyBorder="1" applyAlignment="1">
      <alignment horizontal="center" vertical="top" wrapText="1"/>
    </xf>
    <xf numFmtId="0" fontId="13" fillId="4" borderId="1" xfId="0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/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7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" fontId="9" fillId="4" borderId="4" xfId="0" applyNumberFormat="1" applyFont="1" applyFill="1" applyBorder="1" applyAlignment="1">
      <alignment horizontal="left" vertical="center" wrapText="1"/>
    </xf>
    <xf numFmtId="4" fontId="9" fillId="4" borderId="5" xfId="0" applyNumberFormat="1" applyFont="1" applyFill="1" applyBorder="1" applyAlignment="1">
      <alignment horizontal="left" vertical="center" wrapText="1"/>
    </xf>
    <xf numFmtId="4" fontId="9" fillId="4" borderId="6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49" fontId="11" fillId="0" borderId="11" xfId="0" applyNumberFormat="1" applyFont="1" applyBorder="1" applyAlignment="1">
      <alignment horizontal="left" vertical="center" wrapText="1"/>
    </xf>
    <xf numFmtId="49" fontId="13" fillId="0" borderId="11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3" fontId="11" fillId="0" borderId="4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center" vertical="top" wrapText="1"/>
    </xf>
    <xf numFmtId="3" fontId="11" fillId="0" borderId="6" xfId="0" applyNumberFormat="1" applyFont="1" applyBorder="1" applyAlignment="1">
      <alignment horizontal="center" vertical="top" wrapText="1"/>
    </xf>
    <xf numFmtId="0" fontId="11" fillId="4" borderId="4" xfId="0" applyFont="1" applyFill="1" applyBorder="1" applyAlignment="1">
      <alignment horizontal="left" vertical="top" wrapText="1"/>
    </xf>
    <xf numFmtId="0" fontId="11" fillId="4" borderId="5" xfId="0" applyFont="1" applyFill="1" applyBorder="1" applyAlignment="1">
      <alignment horizontal="left" vertical="top" wrapText="1"/>
    </xf>
    <xf numFmtId="0" fontId="11" fillId="4" borderId="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opLeftCell="A11" zoomScale="120" zoomScaleNormal="120" zoomScaleSheetLayoutView="120" workbookViewId="0">
      <selection activeCell="B8" sqref="B8"/>
    </sheetView>
  </sheetViews>
  <sheetFormatPr defaultColWidth="9.140625" defaultRowHeight="12.75" x14ac:dyDescent="0.2"/>
  <cols>
    <col min="1" max="1" width="23.28515625" style="6" customWidth="1"/>
    <col min="2" max="2" width="34.7109375" style="1" customWidth="1"/>
    <col min="3" max="3" width="10" style="1" customWidth="1"/>
    <col min="4" max="4" width="11.5703125" style="1" customWidth="1"/>
    <col min="5" max="5" width="11.85546875" style="1" customWidth="1"/>
    <col min="6" max="6" width="13.28515625" style="1" customWidth="1"/>
    <col min="7" max="7" width="15.85546875" style="3" customWidth="1"/>
    <col min="8" max="16384" width="9.140625" style="1"/>
  </cols>
  <sheetData>
    <row r="1" spans="1:10" ht="31.5" customHeight="1" x14ac:dyDescent="0.25">
      <c r="A1" s="74" t="s">
        <v>9</v>
      </c>
      <c r="B1" s="74"/>
      <c r="C1" s="74"/>
      <c r="D1" s="74"/>
      <c r="E1" s="74"/>
      <c r="F1" s="74"/>
      <c r="G1" s="74"/>
    </row>
    <row r="2" spans="1:10" ht="24" customHeight="1" x14ac:dyDescent="0.2">
      <c r="A2" s="75" t="s">
        <v>49</v>
      </c>
      <c r="B2" s="75"/>
      <c r="C2" s="75"/>
      <c r="D2" s="75"/>
      <c r="E2" s="75"/>
      <c r="F2" s="75"/>
      <c r="G2" s="75"/>
    </row>
    <row r="3" spans="1:10" ht="71.25" customHeight="1" x14ac:dyDescent="0.2">
      <c r="A3" s="22" t="s">
        <v>0</v>
      </c>
      <c r="B3" s="23" t="s">
        <v>3</v>
      </c>
      <c r="C3" s="22" t="s">
        <v>4</v>
      </c>
      <c r="D3" s="22" t="s">
        <v>43</v>
      </c>
      <c r="E3" s="22" t="s">
        <v>22</v>
      </c>
      <c r="F3" s="22" t="s">
        <v>5</v>
      </c>
      <c r="G3" s="22" t="s">
        <v>6</v>
      </c>
    </row>
    <row r="4" spans="1:10" ht="24.75" customHeight="1" x14ac:dyDescent="0.2">
      <c r="A4" s="76" t="s">
        <v>11</v>
      </c>
      <c r="B4" s="76"/>
      <c r="C4" s="76"/>
      <c r="D4" s="76"/>
      <c r="E4" s="76"/>
      <c r="F4" s="76"/>
      <c r="G4" s="76"/>
    </row>
    <row r="5" spans="1:10" ht="38.25" customHeight="1" x14ac:dyDescent="0.2">
      <c r="A5" s="77" t="s">
        <v>16</v>
      </c>
      <c r="B5" s="60" t="s">
        <v>18</v>
      </c>
      <c r="C5" s="61" t="s">
        <v>19</v>
      </c>
      <c r="D5" s="36">
        <v>58025</v>
      </c>
      <c r="E5" s="36">
        <v>51919</v>
      </c>
      <c r="F5" s="61"/>
      <c r="G5" s="62" t="s">
        <v>8</v>
      </c>
    </row>
    <row r="6" spans="1:10" ht="23.25" hidden="1" customHeight="1" x14ac:dyDescent="0.2">
      <c r="A6" s="78"/>
      <c r="B6" s="60" t="s">
        <v>23</v>
      </c>
      <c r="C6" s="63" t="s">
        <v>19</v>
      </c>
      <c r="D6" s="64"/>
      <c r="E6" s="64"/>
      <c r="F6" s="65"/>
      <c r="G6" s="66" t="s">
        <v>8</v>
      </c>
    </row>
    <row r="7" spans="1:10" ht="33.75" hidden="1" customHeight="1" x14ac:dyDescent="0.2">
      <c r="A7" s="79"/>
      <c r="B7" s="60" t="s">
        <v>33</v>
      </c>
      <c r="C7" s="63" t="s">
        <v>19</v>
      </c>
      <c r="D7" s="64"/>
      <c r="E7" s="64"/>
      <c r="F7" s="65"/>
      <c r="G7" s="66" t="s">
        <v>8</v>
      </c>
    </row>
    <row r="8" spans="1:10" ht="45.75" customHeight="1" x14ac:dyDescent="0.2">
      <c r="A8" s="67" t="s">
        <v>12</v>
      </c>
      <c r="B8" s="60" t="s">
        <v>20</v>
      </c>
      <c r="C8" s="61" t="s">
        <v>19</v>
      </c>
      <c r="D8" s="36">
        <v>114</v>
      </c>
      <c r="E8" s="36">
        <v>87</v>
      </c>
      <c r="F8" s="44"/>
      <c r="G8" s="62" t="s">
        <v>8</v>
      </c>
    </row>
    <row r="9" spans="1:10" ht="75" customHeight="1" x14ac:dyDescent="0.2">
      <c r="A9" s="77" t="s">
        <v>26</v>
      </c>
      <c r="B9" s="68" t="s">
        <v>28</v>
      </c>
      <c r="C9" s="51" t="s">
        <v>29</v>
      </c>
      <c r="D9" s="51">
        <v>200.08099999999999</v>
      </c>
      <c r="E9" s="51">
        <v>200.08099999999999</v>
      </c>
      <c r="F9" s="44"/>
      <c r="G9" s="62" t="s">
        <v>8</v>
      </c>
      <c r="H9" s="13"/>
      <c r="I9" s="13"/>
      <c r="J9" s="13"/>
    </row>
    <row r="10" spans="1:10" ht="23.45" customHeight="1" x14ac:dyDescent="0.2">
      <c r="A10" s="79"/>
      <c r="B10" s="60" t="s">
        <v>24</v>
      </c>
      <c r="C10" s="61" t="s">
        <v>17</v>
      </c>
      <c r="D10" s="36">
        <v>1507982</v>
      </c>
      <c r="E10" s="36">
        <v>1507982</v>
      </c>
      <c r="F10" s="44"/>
      <c r="G10" s="62" t="s">
        <v>8</v>
      </c>
    </row>
    <row r="11" spans="1:10" ht="85.9" customHeight="1" x14ac:dyDescent="0.25">
      <c r="A11" s="82" t="s">
        <v>45</v>
      </c>
      <c r="B11" s="69" t="s">
        <v>44</v>
      </c>
      <c r="C11" s="70" t="s">
        <v>19</v>
      </c>
      <c r="D11" s="70">
        <v>4</v>
      </c>
      <c r="E11" s="70">
        <v>4</v>
      </c>
      <c r="F11" s="71"/>
      <c r="G11" s="62" t="s">
        <v>8</v>
      </c>
    </row>
    <row r="12" spans="1:10" ht="26.45" customHeight="1" x14ac:dyDescent="0.25">
      <c r="A12" s="83"/>
      <c r="B12" s="71" t="s">
        <v>46</v>
      </c>
      <c r="C12" s="72" t="s">
        <v>34</v>
      </c>
      <c r="D12" s="72">
        <v>10300</v>
      </c>
      <c r="E12" s="72">
        <v>8709</v>
      </c>
      <c r="F12" s="71"/>
      <c r="G12" s="73" t="s">
        <v>8</v>
      </c>
    </row>
    <row r="13" spans="1:10" x14ac:dyDescent="0.2">
      <c r="A13" s="80"/>
      <c r="B13" s="81"/>
      <c r="C13" s="81"/>
    </row>
    <row r="16" spans="1:10" x14ac:dyDescent="0.2">
      <c r="A16" s="14"/>
    </row>
  </sheetData>
  <mergeCells count="7">
    <mergeCell ref="A1:G1"/>
    <mergeCell ref="A2:G2"/>
    <mergeCell ref="A4:G4"/>
    <mergeCell ref="A5:A7"/>
    <mergeCell ref="A13:C13"/>
    <mergeCell ref="A9:A10"/>
    <mergeCell ref="A11:A12"/>
  </mergeCells>
  <phoneticPr fontId="3" type="noConversion"/>
  <printOptions horizontalCentered="1" verticalCentered="1"/>
  <pageMargins left="0.78740157480314965" right="0.39370078740157483" top="1.1811023622047245" bottom="0.78740157480314965" header="0" footer="0"/>
  <pageSetup paperSize="9" scale="82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tabSelected="1" zoomScaleNormal="100" zoomScaleSheetLayoutView="120" workbookViewId="0">
      <pane ySplit="5" topLeftCell="A13" activePane="bottomLeft" state="frozen"/>
      <selection pane="bottomLeft" activeCell="I14" sqref="I14"/>
    </sheetView>
  </sheetViews>
  <sheetFormatPr defaultColWidth="9.140625"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12.7109375" style="1" customWidth="1"/>
    <col min="5" max="5" width="18.85546875" style="1" customWidth="1"/>
    <col min="6" max="6" width="18.7109375" style="1" customWidth="1"/>
    <col min="7" max="7" width="12" style="1" customWidth="1"/>
    <col min="8" max="8" width="17.140625" style="1" customWidth="1"/>
    <col min="9" max="9" width="18.28515625" style="1" customWidth="1"/>
    <col min="10" max="10" width="12.85546875" style="1" customWidth="1"/>
    <col min="11" max="16384" width="9.140625" style="1"/>
  </cols>
  <sheetData>
    <row r="1" spans="1:18" ht="32.450000000000003" customHeight="1" x14ac:dyDescent="0.25">
      <c r="A1" s="93" t="s">
        <v>10</v>
      </c>
      <c r="B1" s="93"/>
      <c r="C1" s="93"/>
      <c r="D1" s="93"/>
      <c r="E1" s="93"/>
      <c r="F1" s="93"/>
      <c r="G1" s="93"/>
      <c r="H1" s="93"/>
      <c r="I1" s="93"/>
      <c r="J1" s="24"/>
    </row>
    <row r="2" spans="1:18" ht="16.5" x14ac:dyDescent="0.25">
      <c r="A2" s="93" t="s">
        <v>49</v>
      </c>
      <c r="B2" s="93"/>
      <c r="C2" s="93"/>
      <c r="D2" s="93"/>
      <c r="E2" s="93"/>
      <c r="F2" s="93"/>
      <c r="G2" s="93"/>
      <c r="H2" s="93"/>
      <c r="I2" s="93"/>
      <c r="J2" s="24"/>
    </row>
    <row r="3" spans="1:18" ht="12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4"/>
    </row>
    <row r="4" spans="1:18" ht="36" customHeight="1" x14ac:dyDescent="0.2">
      <c r="A4" s="96" t="s">
        <v>15</v>
      </c>
      <c r="B4" s="96" t="s">
        <v>0</v>
      </c>
      <c r="C4" s="96" t="s">
        <v>21</v>
      </c>
      <c r="D4" s="94" t="s">
        <v>47</v>
      </c>
      <c r="E4" s="95"/>
      <c r="F4" s="96" t="s">
        <v>1</v>
      </c>
      <c r="G4" s="94" t="s">
        <v>48</v>
      </c>
      <c r="H4" s="95"/>
      <c r="I4" s="96" t="s">
        <v>14</v>
      </c>
      <c r="J4" s="86" t="s">
        <v>13</v>
      </c>
      <c r="K4" s="2"/>
    </row>
    <row r="5" spans="1:18" ht="49.5" x14ac:dyDescent="0.2">
      <c r="A5" s="96"/>
      <c r="B5" s="96"/>
      <c r="C5" s="96"/>
      <c r="D5" s="22" t="s">
        <v>32</v>
      </c>
      <c r="E5" s="22" t="s">
        <v>30</v>
      </c>
      <c r="F5" s="96"/>
      <c r="G5" s="22" t="s">
        <v>2</v>
      </c>
      <c r="H5" s="22" t="s">
        <v>31</v>
      </c>
      <c r="I5" s="96"/>
      <c r="J5" s="87"/>
    </row>
    <row r="6" spans="1:18" ht="21.75" customHeight="1" x14ac:dyDescent="0.2">
      <c r="A6" s="88" t="s">
        <v>11</v>
      </c>
      <c r="B6" s="89"/>
      <c r="C6" s="89"/>
      <c r="D6" s="89"/>
      <c r="E6" s="89"/>
      <c r="F6" s="89"/>
      <c r="G6" s="89"/>
      <c r="H6" s="89"/>
      <c r="I6" s="89"/>
      <c r="J6" s="90"/>
    </row>
    <row r="7" spans="1:18" ht="141.6" customHeight="1" x14ac:dyDescent="0.2">
      <c r="A7" s="26" t="s">
        <v>40</v>
      </c>
      <c r="B7" s="34" t="s">
        <v>36</v>
      </c>
      <c r="C7" s="35" t="s">
        <v>37</v>
      </c>
      <c r="D7" s="36">
        <v>58025</v>
      </c>
      <c r="E7" s="37">
        <v>32783242</v>
      </c>
      <c r="F7" s="37">
        <v>32783242</v>
      </c>
      <c r="G7" s="36">
        <v>51919</v>
      </c>
      <c r="H7" s="37">
        <v>22604424.739999998</v>
      </c>
      <c r="I7" s="37">
        <v>23804424.739999998</v>
      </c>
      <c r="J7" s="38">
        <f>I7/F7*100</f>
        <v>72.61156398137804</v>
      </c>
      <c r="K7" s="6"/>
      <c r="L7" s="6"/>
      <c r="M7" s="6"/>
      <c r="N7" s="6"/>
      <c r="O7" s="6"/>
      <c r="P7" s="6"/>
      <c r="Q7" s="6"/>
      <c r="R7" s="6"/>
    </row>
    <row r="8" spans="1:18" ht="16.5" x14ac:dyDescent="0.2">
      <c r="A8" s="27"/>
      <c r="B8" s="39"/>
      <c r="C8" s="35"/>
      <c r="D8" s="40"/>
      <c r="E8" s="41">
        <f>E7</f>
        <v>32783242</v>
      </c>
      <c r="F8" s="41">
        <f>F7</f>
        <v>32783242</v>
      </c>
      <c r="G8" s="42"/>
      <c r="H8" s="41">
        <f>H7</f>
        <v>22604424.739999998</v>
      </c>
      <c r="I8" s="41">
        <f>I7</f>
        <v>23804424.739999998</v>
      </c>
      <c r="J8" s="43">
        <f>J7</f>
        <v>72.61156398137804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26" t="s">
        <v>41</v>
      </c>
      <c r="B9" s="44" t="s">
        <v>12</v>
      </c>
      <c r="C9" s="35" t="s">
        <v>38</v>
      </c>
      <c r="D9" s="45">
        <v>114</v>
      </c>
      <c r="E9" s="46">
        <v>4158200</v>
      </c>
      <c r="F9" s="46">
        <v>4158200</v>
      </c>
      <c r="G9" s="45">
        <v>87</v>
      </c>
      <c r="H9" s="46">
        <v>3630121.28</v>
      </c>
      <c r="I9" s="46">
        <v>3630121.28</v>
      </c>
      <c r="J9" s="38">
        <f>I9/F9*100</f>
        <v>87.300304939637343</v>
      </c>
      <c r="K9" s="6"/>
      <c r="L9" s="6"/>
      <c r="M9" s="6"/>
      <c r="N9" s="6"/>
      <c r="O9" s="6" t="s">
        <v>39</v>
      </c>
      <c r="P9" s="6"/>
      <c r="Q9" s="6"/>
      <c r="R9" s="6"/>
    </row>
    <row r="10" spans="1:18" ht="16.5" x14ac:dyDescent="0.2">
      <c r="A10" s="28"/>
      <c r="B10" s="47"/>
      <c r="C10" s="48"/>
      <c r="D10" s="49"/>
      <c r="E10" s="50">
        <f>E9</f>
        <v>4158200</v>
      </c>
      <c r="F10" s="50">
        <f>F9</f>
        <v>4158200</v>
      </c>
      <c r="G10" s="50"/>
      <c r="H10" s="50">
        <f>H9</f>
        <v>3630121.28</v>
      </c>
      <c r="I10" s="50">
        <f>I9</f>
        <v>3630121.28</v>
      </c>
      <c r="J10" s="50">
        <f>J9</f>
        <v>87.300304939637343</v>
      </c>
      <c r="K10" s="6"/>
      <c r="L10" s="6"/>
      <c r="M10" s="6"/>
      <c r="N10" s="6"/>
      <c r="O10" s="6"/>
      <c r="P10" s="6"/>
      <c r="Q10" s="6"/>
      <c r="R10" s="6"/>
    </row>
    <row r="11" spans="1:18" ht="70.150000000000006" customHeight="1" x14ac:dyDescent="0.2">
      <c r="A11" s="97">
        <v>3</v>
      </c>
      <c r="B11" s="100" t="s">
        <v>26</v>
      </c>
      <c r="C11" s="44" t="s">
        <v>27</v>
      </c>
      <c r="D11" s="51">
        <v>200.08099999999999</v>
      </c>
      <c r="E11" s="46">
        <v>84868110.840000004</v>
      </c>
      <c r="F11" s="46">
        <v>84868110.840000004</v>
      </c>
      <c r="G11" s="51">
        <v>200.08099999999999</v>
      </c>
      <c r="H11" s="52">
        <v>59591524.670000002</v>
      </c>
      <c r="I11" s="52">
        <v>62122102.329999998</v>
      </c>
      <c r="J11" s="38">
        <f>I11/F11*100</f>
        <v>73.198403634926478</v>
      </c>
      <c r="K11" s="84"/>
      <c r="L11" s="85"/>
      <c r="M11" s="6"/>
      <c r="N11" s="6"/>
      <c r="O11" s="6"/>
      <c r="P11" s="6"/>
      <c r="Q11" s="6"/>
      <c r="R11" s="6"/>
    </row>
    <row r="12" spans="1:18" ht="33.6" customHeight="1" x14ac:dyDescent="0.2">
      <c r="A12" s="98"/>
      <c r="B12" s="101"/>
      <c r="C12" s="44" t="s">
        <v>25</v>
      </c>
      <c r="D12" s="36">
        <v>1507982</v>
      </c>
      <c r="E12" s="46">
        <v>68512891.730000004</v>
      </c>
      <c r="F12" s="46">
        <v>68512891.730000004</v>
      </c>
      <c r="G12" s="36">
        <v>1507982</v>
      </c>
      <c r="H12" s="52">
        <v>47789641.579999998</v>
      </c>
      <c r="I12" s="52">
        <v>50130743.229999997</v>
      </c>
      <c r="J12" s="38">
        <f>I12/F12*100</f>
        <v>73.169796171439444</v>
      </c>
      <c r="K12" s="6"/>
      <c r="L12" s="6"/>
      <c r="M12" s="6"/>
      <c r="N12" s="6"/>
      <c r="O12" s="6"/>
      <c r="P12" s="6"/>
      <c r="Q12" s="6"/>
      <c r="R12" s="6"/>
    </row>
    <row r="13" spans="1:18" ht="19.899999999999999" customHeight="1" x14ac:dyDescent="0.2">
      <c r="A13" s="99"/>
      <c r="B13" s="102"/>
      <c r="C13" s="44"/>
      <c r="D13" s="53"/>
      <c r="E13" s="50">
        <f>E11+E12</f>
        <v>153381002.56999999</v>
      </c>
      <c r="F13" s="50">
        <f>F12+F11</f>
        <v>153381002.56999999</v>
      </c>
      <c r="G13" s="42"/>
      <c r="H13" s="54">
        <f>H12+H11</f>
        <v>107381166.25</v>
      </c>
      <c r="I13" s="54">
        <f>I12+I11</f>
        <v>112252845.56</v>
      </c>
      <c r="J13" s="43">
        <f>I13/F13%</f>
        <v>73.185625129011711</v>
      </c>
      <c r="K13" s="6"/>
      <c r="L13" s="6"/>
      <c r="M13" s="6"/>
      <c r="N13" s="6"/>
      <c r="O13" s="6"/>
      <c r="P13" s="6"/>
      <c r="Q13" s="6"/>
      <c r="R13" s="6"/>
    </row>
    <row r="14" spans="1:18" ht="94.15" customHeight="1" x14ac:dyDescent="0.2">
      <c r="A14" s="29" t="s">
        <v>42</v>
      </c>
      <c r="B14" s="55" t="s">
        <v>45</v>
      </c>
      <c r="C14" s="44" t="s">
        <v>35</v>
      </c>
      <c r="D14" s="56">
        <v>4</v>
      </c>
      <c r="E14" s="46">
        <v>7856061.4100000001</v>
      </c>
      <c r="F14" s="46">
        <v>7856061.4100000001</v>
      </c>
      <c r="G14" s="36">
        <v>4</v>
      </c>
      <c r="H14" s="52">
        <v>5419086.7000000002</v>
      </c>
      <c r="I14" s="52">
        <v>5437117.9400000004</v>
      </c>
      <c r="J14" s="38">
        <f>I14/F14*100</f>
        <v>69.209208740133818</v>
      </c>
      <c r="K14" s="6"/>
      <c r="L14" s="6"/>
      <c r="M14" s="6"/>
      <c r="N14" s="6"/>
      <c r="O14" s="6"/>
      <c r="P14" s="6"/>
      <c r="Q14" s="6"/>
      <c r="R14" s="6"/>
    </row>
    <row r="15" spans="1:18" ht="19.5" customHeight="1" x14ac:dyDescent="0.2">
      <c r="A15" s="29"/>
      <c r="B15" s="57"/>
      <c r="C15" s="58"/>
      <c r="D15" s="53"/>
      <c r="E15" s="50">
        <f>E14</f>
        <v>7856061.4100000001</v>
      </c>
      <c r="F15" s="50">
        <f>F14</f>
        <v>7856061.4100000001</v>
      </c>
      <c r="G15" s="36"/>
      <c r="H15" s="54">
        <f>H14</f>
        <v>5419086.7000000002</v>
      </c>
      <c r="I15" s="54">
        <f>I14</f>
        <v>5437117.9400000004</v>
      </c>
      <c r="J15" s="43">
        <f>J14</f>
        <v>69.209208740133818</v>
      </c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8"/>
      <c r="B16" s="47"/>
      <c r="C16" s="47" t="s">
        <v>7</v>
      </c>
      <c r="D16" s="59"/>
      <c r="E16" s="50">
        <f>E8+E10+E13+E15</f>
        <v>198178505.97999999</v>
      </c>
      <c r="F16" s="50">
        <f>F8+F10+F13+F15</f>
        <v>198178505.97999999</v>
      </c>
      <c r="G16" s="50"/>
      <c r="H16" s="50">
        <f>H13++H15+H10+H8</f>
        <v>139034798.97</v>
      </c>
      <c r="I16" s="50">
        <f>I13++I15+I10+I8</f>
        <v>145124509.52000001</v>
      </c>
      <c r="J16" s="43">
        <f>I16/F16*100</f>
        <v>73.229187394644029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91"/>
      <c r="B17" s="92"/>
      <c r="C17" s="92"/>
      <c r="D17" s="30"/>
      <c r="E17" s="31"/>
      <c r="F17" s="31"/>
      <c r="G17" s="32"/>
      <c r="H17" s="31"/>
      <c r="I17" s="31"/>
      <c r="J17" s="33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16"/>
      <c r="B18" s="16"/>
      <c r="C18" s="16"/>
      <c r="D18" s="17"/>
      <c r="E18" s="16"/>
      <c r="F18" s="16"/>
      <c r="G18" s="18"/>
      <c r="H18" s="21"/>
      <c r="I18" s="21"/>
      <c r="J18" s="19"/>
      <c r="K18" s="7"/>
      <c r="L18" s="7"/>
      <c r="M18" s="7"/>
      <c r="N18" s="7"/>
      <c r="O18" s="7"/>
      <c r="P18" s="7"/>
      <c r="Q18" s="7"/>
      <c r="R18" s="7"/>
    </row>
    <row r="19" spans="1:18" s="9" customFormat="1" ht="15.75" x14ac:dyDescent="0.25">
      <c r="A19" s="10"/>
      <c r="B19" s="10"/>
      <c r="D19" s="1"/>
      <c r="E19" s="1"/>
      <c r="F19" s="1"/>
      <c r="G19" s="1"/>
      <c r="H19" s="3"/>
      <c r="I19" s="10"/>
    </row>
    <row r="20" spans="1:18" s="9" customFormat="1" ht="15.75" x14ac:dyDescent="0.25">
      <c r="B20" s="15"/>
      <c r="C20" s="10"/>
      <c r="D20" s="10"/>
      <c r="E20" s="10"/>
      <c r="F20" s="10"/>
      <c r="G20" s="10"/>
      <c r="H20" s="10"/>
      <c r="I20" s="10"/>
    </row>
    <row r="21" spans="1:18" s="9" customFormat="1" ht="15.75" x14ac:dyDescent="0.25">
      <c r="B21" s="15"/>
      <c r="C21" s="2"/>
      <c r="D21" s="10"/>
      <c r="E21" s="10"/>
      <c r="F21" s="10"/>
      <c r="G21" s="10"/>
      <c r="H21" s="10"/>
      <c r="I21" s="10"/>
    </row>
    <row r="22" spans="1:18" s="9" customFormat="1" ht="15.75" x14ac:dyDescent="0.25">
      <c r="B22" s="15"/>
      <c r="C22" s="2"/>
      <c r="D22" s="10"/>
      <c r="E22" s="10"/>
      <c r="F22" s="10"/>
      <c r="G22" s="10"/>
      <c r="H22" s="10"/>
      <c r="I22" s="10"/>
    </row>
    <row r="23" spans="1:18" s="9" customFormat="1" ht="15.75" x14ac:dyDescent="0.25">
      <c r="B23" s="15"/>
      <c r="C23" s="2"/>
      <c r="D23" s="10"/>
      <c r="E23" s="10"/>
      <c r="F23" s="10"/>
      <c r="G23" s="10"/>
      <c r="H23" s="10"/>
      <c r="I23" s="10"/>
    </row>
    <row r="24" spans="1:18" s="9" customFormat="1" ht="15.75" x14ac:dyDescent="0.25">
      <c r="B24" s="20"/>
      <c r="C24" s="2"/>
      <c r="D24" s="10"/>
      <c r="E24" s="10"/>
      <c r="F24" s="10"/>
      <c r="G24" s="10"/>
      <c r="H24" s="10"/>
      <c r="I24" s="10"/>
    </row>
    <row r="25" spans="1:18" x14ac:dyDescent="0.2">
      <c r="A25" s="11"/>
      <c r="B25" s="8"/>
    </row>
    <row r="26" spans="1:18" x14ac:dyDescent="0.2">
      <c r="A26" s="12"/>
      <c r="B26" s="8"/>
    </row>
    <row r="27" spans="1:18" x14ac:dyDescent="0.2">
      <c r="A27" s="8"/>
      <c r="B27" s="20"/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/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5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1:A13"/>
    <mergeCell ref="B11:B13"/>
  </mergeCells>
  <phoneticPr fontId="0" type="noConversion"/>
  <printOptions horizontalCentered="1" verticalCentered="1"/>
  <pageMargins left="1.1811023622047245" right="0.39370078740157483" top="1.1811023622047245" bottom="0.78740157480314965" header="0" footer="0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Бутырская Н.А.</cp:lastModifiedBy>
  <cp:lastPrinted>2025-10-13T07:21:44Z</cp:lastPrinted>
  <dcterms:created xsi:type="dcterms:W3CDTF">1996-10-08T23:32:33Z</dcterms:created>
  <dcterms:modified xsi:type="dcterms:W3CDTF">2025-10-13T07:58:35Z</dcterms:modified>
</cp:coreProperties>
</file>