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810" yWindow="0" windowWidth="15135" windowHeight="13395" tabRatio="927" firstSheet="12" activeTab="32"/>
  </bookViews>
  <sheets>
    <sheet name="Титульный лист" sheetId="2" r:id="rId1"/>
    <sheet name="Содержание" sheetId="3" r:id="rId2"/>
    <sheet name="Общие сведения" sheetId="4" r:id="rId3"/>
    <sheet name="форма 1" sheetId="5" r:id="rId4"/>
    <sheet name="форма 2" sheetId="11" r:id="rId5"/>
    <sheet name="форма 3" sheetId="6" r:id="rId6"/>
    <sheet name="форма 4" sheetId="1" r:id="rId7"/>
    <sheet name="форма 4-а" sheetId="9" r:id="rId8"/>
    <sheet name="форма 4-б" sheetId="10" r:id="rId9"/>
    <sheet name="форма 5" sheetId="26" r:id="rId10"/>
    <sheet name="форма 6" sheetId="30" r:id="rId11"/>
    <sheet name="форма 6-а" sheetId="31" r:id="rId12"/>
    <sheet name="форма 6-б" sheetId="32" r:id="rId13"/>
    <sheet name="форма 6-в" sheetId="33" r:id="rId14"/>
    <sheet name="форма 7" sheetId="34" r:id="rId15"/>
    <sheet name="форма 8" sheetId="29" r:id="rId16"/>
    <sheet name="форма 9" sheetId="35" r:id="rId17"/>
    <sheet name="форма 10" sheetId="25" r:id="rId18"/>
    <sheet name="форма 11" sheetId="28" r:id="rId19"/>
    <sheet name="форма 12" sheetId="16" r:id="rId20"/>
    <sheet name="форма 13" sheetId="20" r:id="rId21"/>
    <sheet name="форма 14" sheetId="21" r:id="rId22"/>
    <sheet name="форма 15" sheetId="22" r:id="rId23"/>
    <sheet name="форма 16" sheetId="23" r:id="rId24"/>
    <sheet name="форма 17" sheetId="12" r:id="rId25"/>
    <sheet name="форма 18" sheetId="13" r:id="rId26"/>
    <sheet name="форма 19" sheetId="17" r:id="rId27"/>
    <sheet name="форма 20" sheetId="8" r:id="rId28"/>
    <sheet name="форма 21" sheetId="18" r:id="rId29"/>
    <sheet name="форма 22" sheetId="38" r:id="rId30"/>
    <sheet name="форма 23" sheetId="7" r:id="rId31"/>
    <sheet name="форма 24" sheetId="19" r:id="rId32"/>
    <sheet name="форма 25" sheetId="39" r:id="rId33"/>
  </sheets>
  <externalReferences>
    <externalReference r:id="rId34"/>
  </externalReferences>
  <definedNames>
    <definedName name="_ftn1" localSheetId="29">'форма 22'!$A$39</definedName>
    <definedName name="_ftnref1" localSheetId="29">'форма 22'!$A$34</definedName>
    <definedName name="_Toc168910809" localSheetId="3">'форма 1'!$A$2</definedName>
    <definedName name="_Toc168910811" localSheetId="4">'форма 2'!$A$2</definedName>
    <definedName name="_Toc168910812" localSheetId="4">'форма 2'!$A$3</definedName>
    <definedName name="_Toc168910813" localSheetId="4">'форма 2'!#REF!</definedName>
    <definedName name="_Toc168910814" localSheetId="5">'форма 3'!$A$2</definedName>
    <definedName name="_Toc168910815_7" localSheetId="29">#REF!</definedName>
    <definedName name="_Toc168910815_7" localSheetId="30">#REF!</definedName>
    <definedName name="_Toc168910815_7" localSheetId="32">#REF!</definedName>
    <definedName name="_Toc168910815_7" localSheetId="6">#REF!</definedName>
    <definedName name="_Toc168910815_7">#REF!</definedName>
    <definedName name="_Toc168910816" localSheetId="7">'форма 4-а'!$A$3</definedName>
    <definedName name="_Toc168910816" localSheetId="15">'форма 8'!$A$3</definedName>
    <definedName name="_Toc168910817" localSheetId="9">'форма 5'!$A$2</definedName>
    <definedName name="_Toc168910818" localSheetId="9">'форма 5'!$A$137</definedName>
    <definedName name="_Toc168910819" localSheetId="9">'форма 5'!$A$159</definedName>
    <definedName name="_Toc168910820" localSheetId="9">'форма 5'!$A$160</definedName>
    <definedName name="_Toc168910821" localSheetId="9">'форма 5'!$A$161</definedName>
    <definedName name="_Toc168910822" localSheetId="9">'форма 5'!$A$162</definedName>
    <definedName name="_Toc168910824" localSheetId="11">#REF!</definedName>
    <definedName name="_Toc168910824_15">"$#ССЫЛ!.$A$2"</definedName>
    <definedName name="_Toc168910825" localSheetId="14">'форма 7'!$A$2</definedName>
    <definedName name="_Toc168910828" localSheetId="17">'форма 10'!$A$1</definedName>
    <definedName name="_Toc168910829" localSheetId="17">'форма 10'!$A$2</definedName>
    <definedName name="_Toc168910830" localSheetId="17">'форма 10'!#REF!</definedName>
    <definedName name="_Toc168910831" localSheetId="18">'форма 11'!$A$3</definedName>
    <definedName name="_Toc168910832" localSheetId="18">'форма 11'!#REF!</definedName>
    <definedName name="_Toc168910833" localSheetId="19">'форма 12'!$A$2</definedName>
    <definedName name="_Toc168910834" localSheetId="20">'форма 13'!$A$2</definedName>
    <definedName name="_Toc168910835" localSheetId="21">'форма 14'!$A$2</definedName>
    <definedName name="_Toc168910836" localSheetId="23">'форма 16'!$A$2</definedName>
    <definedName name="_Toc168910837" localSheetId="24">'форма 17'!$A$2</definedName>
    <definedName name="_Toc168910838" localSheetId="25">'форма 18'!$A$2</definedName>
    <definedName name="_Toc168910839" localSheetId="26">'форма 19'!$A$2</definedName>
    <definedName name="_Toc168910841" localSheetId="29">'форма 22'!$A$2</definedName>
    <definedName name="_Toc168910842" localSheetId="30">'форма 23'!$A$2</definedName>
    <definedName name="_Toc168910843" localSheetId="31">'форма 24'!$A$1</definedName>
    <definedName name="_Toc168910843" localSheetId="32">'форма 25'!$A$1</definedName>
    <definedName name="_Toc168910844" localSheetId="31">'форма 24'!$A$2</definedName>
    <definedName name="_Toc168910844" localSheetId="32">'форма 25'!$A$2</definedName>
    <definedName name="Excel_BuiltIn_Print_Area_9_1" localSheetId="29">#REF!</definedName>
    <definedName name="Excel_BuiltIn_Print_Area_9_1" localSheetId="30">#REF!</definedName>
    <definedName name="Excel_BuiltIn_Print_Area_9_1" localSheetId="32">#REF!</definedName>
    <definedName name="Excel_BuiltIn_Print_Area_9_1" localSheetId="6">#REF!</definedName>
    <definedName name="Excel_BuiltIn_Print_Area_9_1">#REF!</definedName>
    <definedName name="Excel_BuiltIn_Print_Titles_9_1" localSheetId="29">#REF!</definedName>
    <definedName name="Excel_BuiltIn_Print_Titles_9_1" localSheetId="30">#REF!</definedName>
    <definedName name="Excel_BuiltIn_Print_Titles_9_1" localSheetId="32">#REF!</definedName>
    <definedName name="Excel_BuiltIn_Print_Titles_9_1" localSheetId="6">#REF!</definedName>
    <definedName name="Excel_BuiltIn_Print_Titles_9_1">#REF!</definedName>
    <definedName name="Ob_Electric." localSheetId="29">#REF!</definedName>
    <definedName name="Ob_Electric." localSheetId="32">'[1]форма 4'!#REF!</definedName>
    <definedName name="Ob_Electric." localSheetId="5">#REF!</definedName>
    <definedName name="Ob_Electric." localSheetId="6">#REF!</definedName>
    <definedName name="Ob_Electric." localSheetId="9">#REF!</definedName>
    <definedName name="Ob_Electric.">#REF!</definedName>
    <definedName name="_xlnm.Print_Titles" localSheetId="3">'форма 1'!$4:$4</definedName>
    <definedName name="_xlnm.Print_Titles" localSheetId="17">'форма 10'!$3:$5</definedName>
    <definedName name="_xlnm.Print_Titles" localSheetId="18">'форма 11'!$4:$6</definedName>
    <definedName name="_xlnm.Print_Titles" localSheetId="19">'форма 12'!$3:$5</definedName>
    <definedName name="_xlnm.Print_Titles" localSheetId="20">'форма 13'!$3:$5</definedName>
    <definedName name="_xlnm.Print_Titles" localSheetId="21">'форма 14'!$4:$6</definedName>
    <definedName name="_xlnm.Print_Titles" localSheetId="22">'форма 15'!$3:$5</definedName>
    <definedName name="_xlnm.Print_Titles" localSheetId="23">'форма 16'!$3:$5</definedName>
    <definedName name="_xlnm.Print_Titles" localSheetId="24">'форма 17'!$5:$7</definedName>
    <definedName name="_xlnm.Print_Titles" localSheetId="25">'форма 18'!$3:$5</definedName>
    <definedName name="_xlnm.Print_Titles" localSheetId="26">'форма 19'!$3:$5</definedName>
    <definedName name="_xlnm.Print_Titles" localSheetId="28">'форма 21'!$4:$6</definedName>
    <definedName name="_xlnm.Print_Titles" localSheetId="29">'форма 22'!$3:$5</definedName>
    <definedName name="_xlnm.Print_Titles" localSheetId="30">'форма 23'!$3:$5</definedName>
    <definedName name="_xlnm.Print_Titles" localSheetId="31">'форма 24'!$3:$5</definedName>
    <definedName name="_xlnm.Print_Titles" localSheetId="32">'форма 25'!$3:$5</definedName>
    <definedName name="_xlnm.Print_Titles" localSheetId="5">'форма 3'!$4:$7</definedName>
    <definedName name="_xlnm.Print_Titles" localSheetId="6">'форма 4'!$3:$5</definedName>
    <definedName name="_xlnm.Print_Titles" localSheetId="7">'форма 4-а'!$5:$5</definedName>
    <definedName name="_xlnm.Print_Titles" localSheetId="8">'форма 4-б'!$3:$5</definedName>
    <definedName name="_xlnm.Print_Titles" localSheetId="9">'форма 5'!$3:$5</definedName>
    <definedName name="_xlnm.Print_Titles" localSheetId="10">'форма 6'!$3:$5</definedName>
    <definedName name="_xlnm.Print_Titles" localSheetId="12">'форма 6-б'!$3:$3</definedName>
    <definedName name="_xlnm.Print_Titles" localSheetId="13">'форма 6-в'!$4:$5</definedName>
    <definedName name="_xlnm.Print_Titles" localSheetId="14">'форма 7'!$3:$5</definedName>
    <definedName name="_xlnm.Print_Titles" localSheetId="15">'форма 8'!$5:$8</definedName>
    <definedName name="_xlnm.Print_Titles" localSheetId="16">'форма 9'!$3:$6</definedName>
    <definedName name="_xlnm.Print_Area" localSheetId="2">'Общие сведения'!$A$1:$A$13</definedName>
    <definedName name="_xlnm.Print_Area" localSheetId="1">Содержание!$A$1:$B$29</definedName>
    <definedName name="_xlnm.Print_Area" localSheetId="0">'Титульный лист'!$A$2:$N$24</definedName>
    <definedName name="_xlnm.Print_Area" localSheetId="3">'форма 1'!$A$1:$H$14</definedName>
    <definedName name="_xlnm.Print_Area" localSheetId="18">'форма 11'!$A$1:$D$135</definedName>
    <definedName name="_xlnm.Print_Area" localSheetId="19">'форма 12'!$A$1:$I$89</definedName>
    <definedName name="_xlnm.Print_Area" localSheetId="20">'форма 13'!$A$1:$D$17</definedName>
    <definedName name="_xlnm.Print_Area" localSheetId="21">'форма 14'!$A$1:$D$14</definedName>
    <definedName name="_xlnm.Print_Area" localSheetId="23">'форма 16'!$A$1:$D$17</definedName>
    <definedName name="_xlnm.Print_Area" localSheetId="24">'форма 17'!$A$1:$D$39</definedName>
    <definedName name="_xlnm.Print_Area" localSheetId="28">'форма 21'!$A$1:$F$34</definedName>
    <definedName name="_xlnm.Print_Area" localSheetId="30">'форма 23'!$A$1:$D$30</definedName>
    <definedName name="_xlnm.Print_Area" localSheetId="32">'форма 25'!$A$1:$D$27</definedName>
    <definedName name="_xlnm.Print_Area" localSheetId="5">'форма 3'!$A$1:$D$19</definedName>
    <definedName name="_xlnm.Print_Area" localSheetId="7">'форма 4-а'!$A$1:$L$26</definedName>
    <definedName name="_xlnm.Print_Area" localSheetId="9">'форма 5'!$A$1:$E$129</definedName>
    <definedName name="_xlnm.Print_Area" localSheetId="10">'форма 6'!$A$1:$E$37</definedName>
    <definedName name="_xlnm.Print_Area" localSheetId="11">'форма 6-а'!$A$1:$E$8</definedName>
    <definedName name="_xlnm.Print_Area" localSheetId="12">'форма 6-б'!$A$1:$J$18</definedName>
    <definedName name="_xlnm.Print_Area" localSheetId="13">'форма 6-в'!$A$1:$H$10</definedName>
    <definedName name="_xlnm.Print_Area" localSheetId="14">'форма 7'!$A$1:$D$35</definedName>
    <definedName name="_xlnm.Print_Area" localSheetId="15">'форма 8'!$A$1:$I$11</definedName>
    <definedName name="форма_22акт">#REF!</definedName>
    <definedName name="форма_6_б" localSheetId="29">#REF!</definedName>
    <definedName name="форма_6_б" localSheetId="30">#REF!</definedName>
    <definedName name="форма_6_б" localSheetId="32">#REF!</definedName>
    <definedName name="форма_6_б">#REF!</definedName>
  </definedNames>
  <calcPr calcId="125725"/>
</workbook>
</file>

<file path=xl/calcChain.xml><?xml version="1.0" encoding="utf-8"?>
<calcChain xmlns="http://schemas.openxmlformats.org/spreadsheetml/2006/main">
  <c r="E14" i="18"/>
  <c r="E13"/>
  <c r="C22" i="7"/>
  <c r="C21"/>
  <c r="C23" s="1"/>
  <c r="C31" i="18"/>
  <c r="C30"/>
  <c r="C29"/>
  <c r="C27"/>
  <c r="E129" i="26" l="1"/>
  <c r="E9" i="18" l="1"/>
  <c r="E10"/>
  <c r="E12"/>
  <c r="E7"/>
  <c r="E8" i="35" l="1"/>
  <c r="E9"/>
  <c r="E10"/>
  <c r="E11"/>
  <c r="E12"/>
  <c r="E13"/>
  <c r="E7"/>
  <c r="E9" i="26" l="1"/>
  <c r="E10"/>
  <c r="E11"/>
  <c r="E13"/>
  <c r="E14"/>
  <c r="E15"/>
  <c r="E16"/>
  <c r="E17"/>
  <c r="E21"/>
  <c r="E22"/>
  <c r="E33"/>
  <c r="E35"/>
  <c r="E38"/>
  <c r="E40"/>
  <c r="E44"/>
  <c r="E46"/>
  <c r="E49"/>
  <c r="E51"/>
  <c r="E54"/>
  <c r="E56"/>
  <c r="E73"/>
  <c r="E75"/>
  <c r="E78"/>
  <c r="E80"/>
  <c r="E84"/>
  <c r="E86"/>
  <c r="E89"/>
  <c r="E91"/>
  <c r="E94"/>
  <c r="E96"/>
  <c r="E99"/>
  <c r="E100"/>
  <c r="E128"/>
  <c r="E6"/>
</calcChain>
</file>

<file path=xl/sharedStrings.xml><?xml version="1.0" encoding="utf-8"?>
<sst xmlns="http://schemas.openxmlformats.org/spreadsheetml/2006/main" count="3083" uniqueCount="1190">
  <si>
    <t>Форма № 4</t>
  </si>
  <si>
    <t>ПРОМЫШЛЕННОЕ ПРОИЗВОДСТВО</t>
  </si>
  <si>
    <t>Показатели</t>
  </si>
  <si>
    <t>Единица измерения</t>
  </si>
  <si>
    <t>Годы</t>
  </si>
  <si>
    <t>Объем отгруженных товаров собственного производства, выполненных работ и услуг собственными силами (по чистым видам экономической деятельности)</t>
  </si>
  <si>
    <t>млн.руб.</t>
  </si>
  <si>
    <t xml:space="preserve">Индекс промышленного производства </t>
  </si>
  <si>
    <t xml:space="preserve">% к предыдущему году </t>
  </si>
  <si>
    <t>Доля инновационной продукции в общем объеме отгруженной продукции</t>
  </si>
  <si>
    <t>%</t>
  </si>
  <si>
    <t>Количество приобретенных новых технологий (технических достижений), программных средств</t>
  </si>
  <si>
    <t>единиц</t>
  </si>
  <si>
    <t>РАЗДЕЛ В. Добыча полезных ископаемых</t>
  </si>
  <si>
    <t>Объем отгруженных товаров собственного производства, выполненных работ и услуг собственными силами</t>
  </si>
  <si>
    <t>Индекс производства</t>
  </si>
  <si>
    <t>06 Добыча сырой нефти и природного газа:</t>
  </si>
  <si>
    <t>08 Добыча прочих полезных ископаемых:</t>
  </si>
  <si>
    <t>09 Предоставление услуг в области добычи полезных ископаемых:</t>
  </si>
  <si>
    <t>РАЗДЕЛ C. Обрабатывающие производства</t>
  </si>
  <si>
    <t>10 Производство пищевых продуктов:</t>
  </si>
  <si>
    <t>11 Производство напитков:</t>
  </si>
  <si>
    <t>13 Производство текстильных изделий:</t>
  </si>
  <si>
    <t>14 Производство одежды:</t>
  </si>
  <si>
    <t>15 Производство кожи и изделий из кожи:</t>
  </si>
  <si>
    <t>16 Обработка древесины и производство изделий из дерева и пробки, кроме мебели, производство изделий из соломки и материалов для плетения:</t>
  </si>
  <si>
    <t>17 Производство бумаги и бумажных изделий:</t>
  </si>
  <si>
    <t>18 Деятельность полиграфическая и копирование носителей информации:</t>
  </si>
  <si>
    <t>19 Производство кокса и нефтепродуктов:</t>
  </si>
  <si>
    <t>20 Производство химических веществ и химических продуктов:</t>
  </si>
  <si>
    <t>21 Производство лекарственных средств и материалов, применяемых в медицинских целях:</t>
  </si>
  <si>
    <t>22 Производство резиновых и пластмассовых изделий:</t>
  </si>
  <si>
    <t>23 Производство прочей неметаллической минеральной продукции:</t>
  </si>
  <si>
    <t>24 Производство металлургическое:</t>
  </si>
  <si>
    <t>25 Производство готовых металлических изделий, кроме машин и оборудования:</t>
  </si>
  <si>
    <t>26 Производство компьютеров, электронных и  оптических изделий:</t>
  </si>
  <si>
    <t>27 Производство электрического оборудования:</t>
  </si>
  <si>
    <t>28 Производство машин и оборудования, не включенных в другие группировки:</t>
  </si>
  <si>
    <t>29 Производство автотранспортных средств, прицепов и полуприцепов:</t>
  </si>
  <si>
    <t>30 Производство прочих транспортных средств и оборудования:</t>
  </si>
  <si>
    <t>31 Производство мебели:</t>
  </si>
  <si>
    <t>32 Производство прочих готовых изделий:</t>
  </si>
  <si>
    <t>33 Ремонт и монтаж машин и оборудования:</t>
  </si>
  <si>
    <t>РАЗДЕЛ D. Обеспечение электрической энергией, газом и паром; кондиционирование воздуха</t>
  </si>
  <si>
    <t>РАЗДЕЛ E. Водоснабжение; водоотведение, организация сбора и утилизации отходов, деятельность по ликвидации загрязнений</t>
  </si>
  <si>
    <t>Содержание</t>
  </si>
  <si>
    <t>№ формы</t>
  </si>
  <si>
    <t>Название раздела</t>
  </si>
  <si>
    <r>
      <t xml:space="preserve">     </t>
    </r>
    <r>
      <rPr>
        <sz val="14"/>
        <rFont val="Times New Roman"/>
        <family val="1"/>
        <charset val="204"/>
      </rPr>
      <t> </t>
    </r>
  </si>
  <si>
    <t>Общие сведения</t>
  </si>
  <si>
    <t xml:space="preserve">    1    </t>
  </si>
  <si>
    <t xml:space="preserve">Административно-территориальное деление </t>
  </si>
  <si>
    <t xml:space="preserve">Природно-ресурсный потенциал </t>
  </si>
  <si>
    <t>Население</t>
  </si>
  <si>
    <t>Промышленное производство</t>
  </si>
  <si>
    <t>Агропромышленный комплекс</t>
  </si>
  <si>
    <t>Инвестиционный комплекс</t>
  </si>
  <si>
    <t>Финансы и бюджет</t>
  </si>
  <si>
    <t>Деятельность научно-исследовательских организаций</t>
  </si>
  <si>
    <t>Развитие малого предпринимательства</t>
  </si>
  <si>
    <t>Внешнеэкономическая деятельность</t>
  </si>
  <si>
    <t>Состояние инфраструктуры территории</t>
  </si>
  <si>
    <t xml:space="preserve">    Социальная инфраструктура</t>
  </si>
  <si>
    <t xml:space="preserve">    Материальная база социально- культурных учреждений</t>
  </si>
  <si>
    <t xml:space="preserve">    Водоснабжение и канализация</t>
  </si>
  <si>
    <t xml:space="preserve">    Электроэнергетика </t>
  </si>
  <si>
    <t xml:space="preserve">    Теплоснабжение</t>
  </si>
  <si>
    <t xml:space="preserve">    Газоснабжение</t>
  </si>
  <si>
    <t xml:space="preserve">    Транспорт</t>
  </si>
  <si>
    <t xml:space="preserve">    Связь</t>
  </si>
  <si>
    <t xml:space="preserve">    Гостиничное хозяйство</t>
  </si>
  <si>
    <t>Информация о свободных производственных площадках, предполагаемых для реализации инвестиционных проектов</t>
  </si>
  <si>
    <t>Развитие потребительского рынка товаров и услуг</t>
  </si>
  <si>
    <t>Ситуация в сфере занятости и на рынке труда</t>
  </si>
  <si>
    <t xml:space="preserve">Охрана окружающей среды </t>
  </si>
  <si>
    <t>Правонарушения</t>
  </si>
  <si>
    <t>Социально ориентированные некоммерческие организации</t>
  </si>
  <si>
    <t>ОБЩИЕ  СВЕДЕНИЯ</t>
  </si>
  <si>
    <t>Форма № 1</t>
  </si>
  <si>
    <t>АДМИНИСТРАТИВНО-ТЕРРИТОРИАЛЬНОЕ ДЕЛЕНИЕ</t>
  </si>
  <si>
    <t>Статус муниципального образования (городской округ/ муниципальный район)</t>
  </si>
  <si>
    <t>Городские поселения</t>
  </si>
  <si>
    <t>Сельские поселения</t>
  </si>
  <si>
    <t>Городские населенные пункты</t>
  </si>
  <si>
    <t>Сельские населенные пункты</t>
  </si>
  <si>
    <t>город областного значения</t>
  </si>
  <si>
    <t>внутри- городские районы</t>
  </si>
  <si>
    <t>город районного значения</t>
  </si>
  <si>
    <t>поселок городского типа</t>
  </si>
  <si>
    <t>Форма № 3</t>
  </si>
  <si>
    <t>НАСЕЛЕНИЕ</t>
  </si>
  <si>
    <t>Наименование показателей</t>
  </si>
  <si>
    <t>тыс.человек</t>
  </si>
  <si>
    <t xml:space="preserve">            Все население</t>
  </si>
  <si>
    <t xml:space="preserve">    в том числе в возрасте:</t>
  </si>
  <si>
    <t xml:space="preserve">   моложе трудоспособного возраста</t>
  </si>
  <si>
    <t xml:space="preserve">% от общей численности населения </t>
  </si>
  <si>
    <t xml:space="preserve">   трудоспособном возрасте</t>
  </si>
  <si>
    <t xml:space="preserve">   старше трудоспособного возраста</t>
  </si>
  <si>
    <t>Промилле (в расчете на 1000 населения)</t>
  </si>
  <si>
    <t>Человек</t>
  </si>
  <si>
    <t xml:space="preserve">     Человек,  в  расчете  на                   10  тыс. населения</t>
  </si>
  <si>
    <r>
      <t xml:space="preserve">  </t>
    </r>
    <r>
      <rPr>
        <i/>
        <u/>
        <sz val="13"/>
        <rFont val="Times New Roman"/>
        <family val="1"/>
        <charset val="204"/>
      </rPr>
      <t>Форма № 23</t>
    </r>
  </si>
  <si>
    <t>О Х Р А Н А   О К Р У Ж А Ю Щ Е Й    С Р Е Д Ы</t>
  </si>
  <si>
    <t>Инвестиции в основной капитал, направленные на охрану окружающей природной среды и рациональное использование природных ресурсов за счет всех источников финансирования (в ценах каждого года)</t>
  </si>
  <si>
    <t>тыс.руб.</t>
  </si>
  <si>
    <t>из них за счет средств:</t>
  </si>
  <si>
    <t xml:space="preserve">     - федерального бюджета   </t>
  </si>
  <si>
    <t>-”-</t>
  </si>
  <si>
    <t xml:space="preserve">     - областного бюджета</t>
  </si>
  <si>
    <t xml:space="preserve">     - средств местного бюджета</t>
  </si>
  <si>
    <t xml:space="preserve">     - средств предприятий</t>
  </si>
  <si>
    <t xml:space="preserve">     - прочие </t>
  </si>
  <si>
    <t>Объем сброса загрязненных сточных вод</t>
  </si>
  <si>
    <r>
      <t>млн.  м</t>
    </r>
    <r>
      <rPr>
        <vertAlign val="superscript"/>
        <sz val="13"/>
        <rFont val="Times New Roman"/>
        <family val="1"/>
        <charset val="204"/>
      </rPr>
      <t>3</t>
    </r>
  </si>
  <si>
    <t>Объем вредных веществ, выбрасываемых в атмосферный воздух стационарными источниками загрязнения</t>
  </si>
  <si>
    <t>тыс. тонн</t>
  </si>
  <si>
    <t>Ввод в действие сооружений для очистки сточных вод</t>
  </si>
  <si>
    <r>
      <t>тыс. м</t>
    </r>
    <r>
      <rPr>
        <vertAlign val="superscript"/>
        <sz val="13"/>
        <rFont val="Times New Roman"/>
        <family val="1"/>
        <charset val="204"/>
      </rPr>
      <t xml:space="preserve">3 </t>
    </r>
    <r>
      <rPr>
        <sz val="13"/>
        <rFont val="Times New Roman"/>
        <family val="1"/>
        <charset val="204"/>
      </rPr>
      <t>в сутки</t>
    </r>
  </si>
  <si>
    <t>Доля нормативно чистой и нормативно очищенной воды в общем объеме водоотведения</t>
  </si>
  <si>
    <t>Ввод в действие установок для улавливания и обезвреживания вредных веществ из отходящих газов</t>
  </si>
  <si>
    <t xml:space="preserve">единиц </t>
  </si>
  <si>
    <t>Водозабор (количество воды, забираемой из природных источников) - всего</t>
  </si>
  <si>
    <t>Водопотребление (использование воды)</t>
  </si>
  <si>
    <t>в том числе на нужды :</t>
  </si>
  <si>
    <t xml:space="preserve">          производственные</t>
  </si>
  <si>
    <t xml:space="preserve">          орошение</t>
  </si>
  <si>
    <t xml:space="preserve">          хозяйственно-питьевые</t>
  </si>
  <si>
    <t>Объем оборотного и повторно-последовательного использования воды</t>
  </si>
  <si>
    <t>Ввод в действие берегоукрепительных сооружений</t>
  </si>
  <si>
    <t>км</t>
  </si>
  <si>
    <t>Площадь полигонов для утилизации бытовых и промышленных отходов</t>
  </si>
  <si>
    <r>
      <t xml:space="preserve">  тыс. м</t>
    </r>
    <r>
      <rPr>
        <vertAlign val="superscript"/>
        <sz val="13"/>
        <rFont val="Times New Roman"/>
        <family val="1"/>
        <charset val="204"/>
      </rPr>
      <t>2</t>
    </r>
  </si>
  <si>
    <t>в том числе несанкционированных</t>
  </si>
  <si>
    <t>Рекультивация нарушенных земель</t>
  </si>
  <si>
    <t>га</t>
  </si>
  <si>
    <t xml:space="preserve">Количество несанкционированных свалок на 1 января текущего года </t>
  </si>
  <si>
    <t xml:space="preserve">Объем собранных твердых коммунальных отходов </t>
  </si>
  <si>
    <t>Форма № 20</t>
  </si>
  <si>
    <t xml:space="preserve">Информация о свободных производственных площадках муниципального образования, предполагаемых для реализации инвестиционных проектов (brownfield и greenfield) </t>
  </si>
  <si>
    <t>№ п/п</t>
  </si>
  <si>
    <t xml:space="preserve">Местоположение и краткое описание </t>
  </si>
  <si>
    <t>Контакты лица, обладающего информацией о площадке</t>
  </si>
  <si>
    <t>Возможность расширения за счет прилегающей территории</t>
  </si>
  <si>
    <t>Наличие строений на площадке</t>
  </si>
  <si>
    <t>Категория земель</t>
  </si>
  <si>
    <t>Форма собствен- ности на землю</t>
  </si>
  <si>
    <t>Транспортно-логистическая инфраструктура площадки, расстояние до трасс федерального и регионального значения</t>
  </si>
  <si>
    <t>Инженерная инфраструктура (наличие водоснабжения, газоснабжения, водоотведения, теплоснабжения, электроснабжения, расстояние (при отсутствии) до точек подключения к инженерные сетям</t>
  </si>
  <si>
    <t>Доступность трудовых ресурсов в пределах 10 км</t>
  </si>
  <si>
    <t xml:space="preserve">Имеющаяся на площадке связь (операторы мобильной связи при наличие) 
</t>
  </si>
  <si>
    <t xml:space="preserve">Социальная инфраструктура  в 30 минутах транспортной  доступности (медицинские учреждения, МЧС, культурно-досуговые центры) </t>
  </si>
  <si>
    <t>Координаты (долгота, широта)</t>
  </si>
  <si>
    <t>Форма № 4-а</t>
  </si>
  <si>
    <t>Форма №4-а</t>
  </si>
  <si>
    <t xml:space="preserve">О С Н О В Н Ы Е    П Р Е Д П Р И Я Т И Я   П Р О М Ы Ш Л Е Н Н О С Т И </t>
  </si>
  <si>
    <t>Наимено-вание предприятия</t>
  </si>
  <si>
    <t>Объем отгруженных товаров собственного производства, выполненных работ и услуг собственными силами в фактических ценах,                      тыс. руб.</t>
  </si>
  <si>
    <t>Индекс производ-ства,  % к предыдущему году</t>
  </si>
  <si>
    <t>Доля продукции, постав-ляемой на экспорт, %</t>
  </si>
  <si>
    <t>Средне-списочная числен-ность промыш-ленно-производ-ственного персонала, чел.</t>
  </si>
  <si>
    <t>Прибыль (убыток), тыс. руб.</t>
  </si>
  <si>
    <t>Затраты на 1 рубль продукции, коп.</t>
  </si>
  <si>
    <t>Основные фонды промышлен-ной деятельности на конец года,тыс.  руб.</t>
  </si>
  <si>
    <t>Коэф-фициент загрузки производст-венных мощностей, %</t>
  </si>
  <si>
    <t>Доля иннова-ционной продукции в общем объеме отгружен-ной продукции,%</t>
  </si>
  <si>
    <t>Количество приобретен-ных новых технологий (технических достижений), программных средств, единиц</t>
  </si>
  <si>
    <t>Форма № 4-б</t>
  </si>
  <si>
    <t>ПРОИЗВОДСТВО ВАЖНЕЙШИХ ВИДОВ ПРОДУКЦИИ</t>
  </si>
  <si>
    <t>Наименование показателя</t>
  </si>
  <si>
    <t>тонн</t>
  </si>
  <si>
    <t>Промышленное производство                                                                                                      (РАЗДЕЛ B "Добыча полезных ископаемых" + РАЗДЕЛ C "Обрабатывающие производства" + РАЗДЕЛ D "Обеспечение электрической энергией, газом и паром; кондиционирование воздуха" + РАЗДЕЛ E "Водоснабжение; водоотведение, организация сбора и утилизации отходов, деятельность по ликвидации загрязнений")</t>
  </si>
  <si>
    <t>Форма № 2</t>
  </si>
  <si>
    <t>ПРИРОДНО-РЕСУРСНЫЙ ПОТЕНЦИАЛ</t>
  </si>
  <si>
    <t>1. Географическое положение:</t>
  </si>
  <si>
    <t>2.     Климат:</t>
  </si>
  <si>
    <t xml:space="preserve">3.     Типы и подтипы почв (черноземные и другие): </t>
  </si>
  <si>
    <r>
      <t>4.     Полезные ископаемые:</t>
    </r>
    <r>
      <rPr>
        <sz val="14"/>
        <rFont val="Times New Roman"/>
        <family val="1"/>
        <charset val="204"/>
      </rPr>
      <t xml:space="preserve"> </t>
    </r>
  </si>
  <si>
    <t>5.     Водные ресурсы:</t>
  </si>
  <si>
    <r>
      <t xml:space="preserve">8.     Земельные ресурсы </t>
    </r>
    <r>
      <rPr>
        <sz val="14"/>
        <rFont val="Times New Roman"/>
        <family val="1"/>
        <charset val="204"/>
      </rPr>
      <t>(гектаров).</t>
    </r>
  </si>
  <si>
    <t xml:space="preserve">           в том числе:</t>
  </si>
  <si>
    <t>сельскохозяйственные угодья</t>
  </si>
  <si>
    <t>из них:</t>
  </si>
  <si>
    <t>Пашня</t>
  </si>
  <si>
    <t>сенокосы и пастбища</t>
  </si>
  <si>
    <t>многолетние насаждения (сады, ягодники, виноградники и другие насаждения)</t>
  </si>
  <si>
    <t>Лесные земли</t>
  </si>
  <si>
    <t>Кустарники</t>
  </si>
  <si>
    <t>Земли застройки</t>
  </si>
  <si>
    <t>Прочие земли</t>
  </si>
  <si>
    <t>Общая площадь земель в муниципальном образовании (по данным земельного учета)</t>
  </si>
  <si>
    <r>
      <t xml:space="preserve"> </t>
    </r>
    <r>
      <rPr>
        <i/>
        <u/>
        <sz val="13"/>
        <rFont val="Times New Roman"/>
        <family val="1"/>
        <charset val="204"/>
      </rPr>
      <t>Форма № 17</t>
    </r>
  </si>
  <si>
    <t xml:space="preserve">Т Р А Н С П О Р Т </t>
  </si>
  <si>
    <t>1. Виды транспорта, наименование транспортных линий, вблизи расположенных (железнодорожных, автомобильных, речных путей, воздушных трасс, трубопроводных линий, проходящих через территорию города (района) или вблизи ее).</t>
  </si>
  <si>
    <t>2. Наименование железнодорожных и автомобильных станций, портов, аэродромов.</t>
  </si>
  <si>
    <t xml:space="preserve">Число предприятий транспорта  и их подразделений по обслуживанию клиентов </t>
  </si>
  <si>
    <t>Протяженность автомобильных дорог общего пользования (федерального, регионального и местного значения), всего, в том числе:</t>
  </si>
  <si>
    <t>с твердым покрытием</t>
  </si>
  <si>
    <t>Протяженность автомобильных дорог общего пользования федерального значения, всего,  в том числе:</t>
  </si>
  <si>
    <t>Протяженность автомобильных дорог общего пользования регионального или межмуниципального значения, всего,  в том числе:</t>
  </si>
  <si>
    <t>Протяженность автомобильных дорог общего пользования местного значения, всего,  в том числе:</t>
  </si>
  <si>
    <t>Ввод построенных автомобильных дорог общего пользования местного значения</t>
  </si>
  <si>
    <t>Ввод реконструированных автомобильных дорог общего пользования местного значения</t>
  </si>
  <si>
    <t>Ввод отремонтированных автомобильных дорог общего пользования местного значения</t>
  </si>
  <si>
    <t>Протяженность бесхозяйных автомобильных дорог, всего, в том числе:</t>
  </si>
  <si>
    <t>Удельный вес автомобильных дорог общего пользования с твердым покрытием в общей протяженности автомобильных дорог общего пользования</t>
  </si>
  <si>
    <t>Плотность автомобильных дорог общего пользования с твердым покрытием</t>
  </si>
  <si>
    <t>километров дорог на 1 000 квадратных километров территории</t>
  </si>
  <si>
    <t xml:space="preserve">Количество населенных пунктов, не обеспеченных подъездом дорогами с твердым покрытием </t>
  </si>
  <si>
    <t>Численность населения населенных пунктов, не обеспеченных подъездом дорогами с твердым покрытием</t>
  </si>
  <si>
    <t>человек</t>
  </si>
  <si>
    <t>Перевозки грузов предприятиями транспорта</t>
  </si>
  <si>
    <t>Грузооборот предприятий транспорта</t>
  </si>
  <si>
    <t>тыс. тонн-км</t>
  </si>
  <si>
    <t>Наличие подвижного состава, в том числе: автобусов</t>
  </si>
  <si>
    <t>трамваев</t>
  </si>
  <si>
    <t>троллейбусов</t>
  </si>
  <si>
    <t>маршрутных такси</t>
  </si>
  <si>
    <t>вагонов метрополитена</t>
  </si>
  <si>
    <t xml:space="preserve">Перевезено пассажиров транспортом общего пользования, в том числе:                                    </t>
  </si>
  <si>
    <t xml:space="preserve"> человек</t>
  </si>
  <si>
    <t>автобусами</t>
  </si>
  <si>
    <t>трамваями</t>
  </si>
  <si>
    <t>троллейбусами</t>
  </si>
  <si>
    <t>маршрутными такси</t>
  </si>
  <si>
    <t>метрополитеном</t>
  </si>
  <si>
    <t xml:space="preserve">Пассажирооборот  транспорта общего пользования </t>
  </si>
  <si>
    <t>тыс. пассажиро-километров</t>
  </si>
  <si>
    <t>Форма № 18</t>
  </si>
  <si>
    <t>С В Я З Ь</t>
  </si>
  <si>
    <r>
      <t xml:space="preserve">Количество операторов предприятий (операторов), оказывающих услуги телефонной </t>
    </r>
    <r>
      <rPr>
        <b/>
        <sz val="13"/>
        <rFont val="Times New Roman"/>
        <family val="1"/>
        <charset val="204"/>
      </rPr>
      <t xml:space="preserve">стационарной </t>
    </r>
    <r>
      <rPr>
        <sz val="13"/>
        <rFont val="Times New Roman"/>
        <family val="1"/>
        <charset val="204"/>
      </rPr>
      <t xml:space="preserve">связи  </t>
    </r>
  </si>
  <si>
    <t>Число телефонных станций местной телефоннной сети:</t>
  </si>
  <si>
    <t>штук</t>
  </si>
  <si>
    <t>из них цифровых АТС</t>
  </si>
  <si>
    <t>Общая монтированная емкость телефонных станций:</t>
  </si>
  <si>
    <t>номеров</t>
  </si>
  <si>
    <t>Число телефонных аппаратов телефонной сети общего пользования или имеющих на нее выход</t>
  </si>
  <si>
    <t>тыс. штук</t>
  </si>
  <si>
    <t>Отношение количества телефонных аппаратов к численности населения</t>
  </si>
  <si>
    <t>Число квартирных телефонных аппаратов</t>
  </si>
  <si>
    <t>Отношение количества квартирных телефонных аппаратов к численности населения</t>
  </si>
  <si>
    <t>Число таксофонов</t>
  </si>
  <si>
    <t>Охват населения телевизионным вещанием</t>
  </si>
  <si>
    <t>Форма № 7</t>
  </si>
  <si>
    <t xml:space="preserve">Ф И Н А Н С Ы    И   Б Ю Д Ж Е Т </t>
  </si>
  <si>
    <t>Прибыль организаций по всем видам деятельности</t>
  </si>
  <si>
    <t>тыс. руб</t>
  </si>
  <si>
    <t>в том числе:</t>
  </si>
  <si>
    <t>Доходы бюджета - всего</t>
  </si>
  <si>
    <t>тыс.руб</t>
  </si>
  <si>
    <t xml:space="preserve">     налоговые и неналоговые</t>
  </si>
  <si>
    <t xml:space="preserve">         из них налоговые</t>
  </si>
  <si>
    <t xml:space="preserve">     налог на доходы физических лиц</t>
  </si>
  <si>
    <t xml:space="preserve">     налог на имущество физических лиц</t>
  </si>
  <si>
    <t xml:space="preserve">     земельный налог</t>
  </si>
  <si>
    <t xml:space="preserve">     единый налог на вмененный доход</t>
  </si>
  <si>
    <t xml:space="preserve">     единый сельскохозяйственный налог</t>
  </si>
  <si>
    <t xml:space="preserve">     прочие налоговые доходы</t>
  </si>
  <si>
    <t xml:space="preserve">          неналоговые доходы</t>
  </si>
  <si>
    <t xml:space="preserve">     безвозмездные перечисления от бюджетов других уровней</t>
  </si>
  <si>
    <t>Расходы бюджета - всего</t>
  </si>
  <si>
    <t xml:space="preserve">     функционирование представительных органов муниципальных образований</t>
  </si>
  <si>
    <t xml:space="preserve">     функционирование местных администраций</t>
  </si>
  <si>
    <t xml:space="preserve">     национальная экономика</t>
  </si>
  <si>
    <t xml:space="preserve">     жилищно-коммунальное хозяйство</t>
  </si>
  <si>
    <t xml:space="preserve">     образование</t>
  </si>
  <si>
    <t xml:space="preserve">     культура</t>
  </si>
  <si>
    <t xml:space="preserve">     здравоохранение</t>
  </si>
  <si>
    <t xml:space="preserve">     социальная политика</t>
  </si>
  <si>
    <t xml:space="preserve">     физическая культура и спорт</t>
  </si>
  <si>
    <t xml:space="preserve">     прочие расходы</t>
  </si>
  <si>
    <t>Дефицит (профицит)</t>
  </si>
  <si>
    <t>Бюджетная обеспеченность:</t>
  </si>
  <si>
    <t xml:space="preserve">     за счет налоговых и неналоговых доходов</t>
  </si>
  <si>
    <t>руб.</t>
  </si>
  <si>
    <t>     с учетом безвозмездных перечислений</t>
  </si>
  <si>
    <t>Форма № 22</t>
  </si>
  <si>
    <t>СИТУАЦИЯ В СФЕРЕ ЗАНЯТОСТИ И НА РЫНКЕ ТРУДА</t>
  </si>
  <si>
    <t>обеспечение электрической энергией,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</si>
  <si>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</si>
  <si>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транспортировка и хранение</t>
  </si>
  <si>
    <t>деятельность в области информации и связи</t>
  </si>
  <si>
    <t>деятельность профессиональная, научная и техническая</t>
  </si>
  <si>
    <t>деятельность административная и сопутствующие дополнительные услуги</t>
  </si>
  <si>
    <t>деятельность в области культуры, спорта, организации досуга и развлечений</t>
  </si>
  <si>
    <t>Среднемесячная  начисленная заработная плата на одного занятого в экономике</t>
  </si>
  <si>
    <t xml:space="preserve">   в том числе по видам экономической деятельности:</t>
  </si>
  <si>
    <t>сельское, лесное хозяйство, охота, рыболовство и рыбоводство</t>
  </si>
  <si>
    <t>добыча полезных ископаемых</t>
  </si>
  <si>
    <t>обрабатывающие производства</t>
  </si>
  <si>
    <t>водоснабжение; водоотведение, организация сбора и утилизации отходов, деятельность по ликвидации загрязнений</t>
  </si>
  <si>
    <t>строительство</t>
  </si>
  <si>
    <t>торговля оптовая и розничная; ремонт автотранспортных средств и мотоциклов</t>
  </si>
  <si>
    <t>деятельность гостиниц и предприятий общественного питания</t>
  </si>
  <si>
    <t>деятельность финансовая и страховая</t>
  </si>
  <si>
    <t>деятельность по операциям с недвижимым имуществом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</si>
  <si>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</si>
  <si>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</si>
  <si>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здравоохранения и социальных услуг</t>
  </si>
  <si>
    <t>предоставление прочих видов услуг</t>
  </si>
  <si>
    <t>Форма № 12</t>
  </si>
  <si>
    <t>МАТЕРИАЛЬНАЯ  БАЗА  СОЦИАЛЬНО-КУЛЬТУРНЫХ  УЧРЕЖДЕНИЙ</t>
  </si>
  <si>
    <t xml:space="preserve">Перечень 
объектов и 
наименование населенных пунктов, в которых они располагаются
</t>
  </si>
  <si>
    <t xml:space="preserve">Численность
данного
населенного
пункта или 
обслуживаемого микрорайона
(человек)
</t>
  </si>
  <si>
    <t>Мощность</t>
  </si>
  <si>
    <t>Характеристика здания</t>
  </si>
  <si>
    <t xml:space="preserve">Мест, 
коек,
посещений
и др.
</t>
  </si>
  <si>
    <t xml:space="preserve">Кв. м общей 
площади
в школах, 
палатной
площади на
1 койку в
больницах
</t>
  </si>
  <si>
    <t xml:space="preserve">Факт. число
учащихся в
школах и детей в детских  
дошкольных
учреждениях
</t>
  </si>
  <si>
    <t xml:space="preserve">Типовое
или
приспособ-ленное
</t>
  </si>
  <si>
    <t xml:space="preserve">Требуют замены из-за
ветхости или
аварийности
</t>
  </si>
  <si>
    <t xml:space="preserve">Требуют
капитального
ремонта
</t>
  </si>
  <si>
    <t>Необходима реконструкция</t>
  </si>
  <si>
    <t>Форма № 19</t>
  </si>
  <si>
    <t>Г О С Т И Н И Ч Н О Е   Х О З Я Й С Т В О</t>
  </si>
  <si>
    <t>Количество гостиниц</t>
  </si>
  <si>
    <t>ед.</t>
  </si>
  <si>
    <t>Единовременная вместимость гостиниц</t>
  </si>
  <si>
    <t xml:space="preserve">койко-мест </t>
  </si>
  <si>
    <t>Форма № 21</t>
  </si>
  <si>
    <t>РАЗВИТИЕ</t>
  </si>
  <si>
    <t xml:space="preserve"> потребительского рынка товаров и услуг</t>
  </si>
  <si>
    <t>Темпы роста (снижения) в сопоставимых ценах (%)</t>
  </si>
  <si>
    <t>Оборот розничной торговли - всего                        (в действующих ценах)</t>
  </si>
  <si>
    <t xml:space="preserve">      в т.ч. потребкооперация</t>
  </si>
  <si>
    <t>Оборот розничной торговли на душу населения</t>
  </si>
  <si>
    <t>Оборот общественного питания - всего (в действующих ценах)</t>
  </si>
  <si>
    <t>Оборот общественного питания  на душу населения</t>
  </si>
  <si>
    <t xml:space="preserve">         на душу населения</t>
  </si>
  <si>
    <t>бытовые услуги</t>
  </si>
  <si>
    <t>услуги пассажирского транспорта</t>
  </si>
  <si>
    <t>- // -</t>
  </si>
  <si>
    <t>услуги связи</t>
  </si>
  <si>
    <t>-//-</t>
  </si>
  <si>
    <t>услуги жилищно-коммунального хозяйства</t>
  </si>
  <si>
    <t xml:space="preserve">                 жилищные услуги</t>
  </si>
  <si>
    <t xml:space="preserve">                 коммунальные услуги</t>
  </si>
  <si>
    <t>услуги культуры</t>
  </si>
  <si>
    <t>услуги системы образования</t>
  </si>
  <si>
    <t>услуги здравоохранения</t>
  </si>
  <si>
    <t>другие услуги</t>
  </si>
  <si>
    <t>Фактическая обеспеченность населения площадью торговых объектов</t>
  </si>
  <si>
    <t>Процент выполнения (невыполнения) норматива (%)</t>
  </si>
  <si>
    <t>Фактическая обеспеченность населения площадью стационарных торговых объектов (суммарная)</t>
  </si>
  <si>
    <t>кв. метров          на 1 тыс. чел.</t>
  </si>
  <si>
    <r>
      <t>Фактическая обеспеченность населения площадью</t>
    </r>
    <r>
      <rPr>
        <b/>
        <sz val="14"/>
        <rFont val="Times New Roman"/>
        <family val="1"/>
        <charset val="204"/>
      </rPr>
      <t xml:space="preserve"> нестационарных</t>
    </r>
    <r>
      <rPr>
        <sz val="14"/>
        <rFont val="Times New Roman"/>
        <family val="1"/>
        <charset val="204"/>
      </rPr>
      <t xml:space="preserve"> торговых объектов (павильонов и киосков):</t>
    </r>
  </si>
  <si>
    <t xml:space="preserve">     по продаже продовольственных товаров и сельскохозяйственной продукции </t>
  </si>
  <si>
    <t>объектов на 10 тыс. чел.</t>
  </si>
  <si>
    <t xml:space="preserve">     по продаже продукции общественного питания</t>
  </si>
  <si>
    <t xml:space="preserve">     по продаже печатной продукции</t>
  </si>
  <si>
    <t>Примечание:</t>
  </si>
  <si>
    <t xml:space="preserve"> * - Объем реализации платных услуг населению показывается с учетом экспертной оценки объемов в незарегистрированных предприятиях, а также услуг, осуществляемых частными лицами.</t>
  </si>
  <si>
    <t>Форма № 24</t>
  </si>
  <si>
    <t>ПРАВОНАРУШЕНИЯ</t>
  </si>
  <si>
    <t xml:space="preserve">Количество зарегистрированных преступлений - всего </t>
  </si>
  <si>
    <t xml:space="preserve">  -   тяжкие</t>
  </si>
  <si>
    <t xml:space="preserve">  -   совершенные на улицах</t>
  </si>
  <si>
    <t xml:space="preserve">Количество преступлений, совершенных несовершеннолетними  </t>
  </si>
  <si>
    <t xml:space="preserve">Количество произошедших дорожно-транспортных происшествий </t>
  </si>
  <si>
    <t>Раскрываемость преступлений</t>
  </si>
  <si>
    <t>Форма № 13</t>
  </si>
  <si>
    <t>В О Д О С Н А Б Ж Е Н И Е   И   К А Н А Л И З А Ц И Я</t>
  </si>
  <si>
    <t>Протяженность водопроводной сети</t>
  </si>
  <si>
    <t>Мощность водопроводов</t>
  </si>
  <si>
    <r>
      <t>тыс.м</t>
    </r>
    <r>
      <rPr>
        <vertAlign val="superscript"/>
        <sz val="13"/>
        <rFont val="Times New Roman"/>
        <family val="1"/>
        <charset val="204"/>
      </rPr>
      <t>3</t>
    </r>
    <r>
      <rPr>
        <sz val="13"/>
        <rFont val="Times New Roman"/>
        <family val="1"/>
        <charset val="204"/>
      </rPr>
      <t xml:space="preserve"> в год</t>
    </r>
  </si>
  <si>
    <t>Степень износа водопроводных сетей</t>
  </si>
  <si>
    <t>Отпущено воды всем потребителям</t>
  </si>
  <si>
    <t>в том числе: населению  на коммунально-бытовые нужды</t>
  </si>
  <si>
    <t>Среднесуточное потребление воды в расчете на 1 жителя</t>
  </si>
  <si>
    <t>литров в сутки</t>
  </si>
  <si>
    <t>Мощность очистных сооружений - всего</t>
  </si>
  <si>
    <t>в т.ч. биологической очистки</t>
  </si>
  <si>
    <t>Степень износа очистных сооружений</t>
  </si>
  <si>
    <t>Протяженность систем водоотведения (канализации)</t>
  </si>
  <si>
    <t>Степень износа систем водоотведения (канализации)</t>
  </si>
  <si>
    <t>Пропущено сточных вод через очистные сооружения</t>
  </si>
  <si>
    <r>
      <t>тыс.м</t>
    </r>
    <r>
      <rPr>
        <vertAlign val="superscript"/>
        <sz val="13"/>
        <rFont val="Times New Roman"/>
        <family val="1"/>
        <charset val="204"/>
      </rPr>
      <t>3</t>
    </r>
    <r>
      <rPr>
        <sz val="13"/>
        <rFont val="Times New Roman"/>
        <family val="1"/>
        <charset val="204"/>
      </rPr>
      <t xml:space="preserve"> </t>
    </r>
  </si>
  <si>
    <t>Форма № 14</t>
  </si>
  <si>
    <t>Э Л Е К Т Р О Э Н Е Р Г Е Т И К А</t>
  </si>
  <si>
    <t>на начало года</t>
  </si>
  <si>
    <t>Наличие электростанций (название)</t>
  </si>
  <si>
    <t>Установленная мощность источников электроэнергии</t>
  </si>
  <si>
    <t>МВт</t>
  </si>
  <si>
    <t>Производство электроэнергии</t>
  </si>
  <si>
    <t>млн.кВт.час</t>
  </si>
  <si>
    <t>Общая протяженность линий электропередач (ЛЭП)</t>
  </si>
  <si>
    <t xml:space="preserve">в том числе: </t>
  </si>
  <si>
    <t xml:space="preserve">     высоковольтных</t>
  </si>
  <si>
    <t xml:space="preserve">     низковольтных</t>
  </si>
  <si>
    <t>Потребление электроэнергии</t>
  </si>
  <si>
    <r>
      <t xml:space="preserve">           </t>
    </r>
    <r>
      <rPr>
        <i/>
        <u/>
        <sz val="13"/>
        <rFont val="Times New Roman"/>
        <family val="1"/>
        <charset val="204"/>
      </rPr>
      <t>Форма № 15</t>
    </r>
  </si>
  <si>
    <t>Т Е П Л О С Н А Б Ж Е Н И Е</t>
  </si>
  <si>
    <t>Количество источников теплоснабжения</t>
  </si>
  <si>
    <t>Протяженность сетей</t>
  </si>
  <si>
    <t>Мощность источников теплоснабжения – всего</t>
  </si>
  <si>
    <t>Гкал/час</t>
  </si>
  <si>
    <t>в т.ч. ТЭЦ</t>
  </si>
  <si>
    <t xml:space="preserve">Полезный отпуск теплоэнергии на коммунальные нужды </t>
  </si>
  <si>
    <t>Тыс. Гкал</t>
  </si>
  <si>
    <t xml:space="preserve">      в том числе населению </t>
  </si>
  <si>
    <r>
      <t xml:space="preserve">        </t>
    </r>
    <r>
      <rPr>
        <i/>
        <u/>
        <sz val="13"/>
        <rFont val="Times New Roman"/>
        <family val="1"/>
        <charset val="204"/>
      </rPr>
      <t xml:space="preserve"> Форма № 16</t>
    </r>
  </si>
  <si>
    <t>Г А З О С Н А Б Ж Е Н И Е</t>
  </si>
  <si>
    <t>Протяженность сети с квартирами</t>
  </si>
  <si>
    <t>м</t>
  </si>
  <si>
    <t>Отпущено газа всем потребителям</t>
  </si>
  <si>
    <t>сетевого газа - всего</t>
  </si>
  <si>
    <r>
      <t>млн.м</t>
    </r>
    <r>
      <rPr>
        <vertAlign val="superscript"/>
        <sz val="13"/>
        <rFont val="Times New Roman"/>
        <family val="1"/>
        <charset val="204"/>
      </rPr>
      <t>3</t>
    </r>
    <r>
      <rPr>
        <sz val="13"/>
        <rFont val="Times New Roman"/>
        <family val="1"/>
        <charset val="204"/>
      </rPr>
      <t xml:space="preserve"> в год</t>
    </r>
  </si>
  <si>
    <t xml:space="preserve">в том числе населению </t>
  </si>
  <si>
    <t>сжиженного газа - всего</t>
  </si>
  <si>
    <t>тыс.тонн в год</t>
  </si>
  <si>
    <t>в том числе населению</t>
  </si>
  <si>
    <t>Число газифицированных квартир</t>
  </si>
  <si>
    <t xml:space="preserve">     сетевым газом</t>
  </si>
  <si>
    <t xml:space="preserve">     сжиженным газом</t>
  </si>
  <si>
    <t xml:space="preserve">Уровень газификации жилого фонда </t>
  </si>
  <si>
    <t xml:space="preserve">%         </t>
  </si>
  <si>
    <t>Форма № 9</t>
  </si>
  <si>
    <t>чел.</t>
  </si>
  <si>
    <t xml:space="preserve"> на 1000 жителей</t>
  </si>
  <si>
    <t>Расходы местного бюджета на программу поддержки и развития малого предпринимательства</t>
  </si>
  <si>
    <t>тыс. руб.</t>
  </si>
  <si>
    <t>Темпы роста (снижения), %</t>
  </si>
  <si>
    <t>Форма № 10</t>
  </si>
  <si>
    <t>В Н Е Ш Н Е Э К О Н О М И Ч Е С К А Я    Д Е Я Т Е Л Ь Н О С Т Ь   муниципального образования</t>
  </si>
  <si>
    <t xml:space="preserve">Г оды </t>
  </si>
  <si>
    <t>Деятельность предприятий с  иностранными  инвестициями</t>
  </si>
  <si>
    <t>Количество зарегистрированных предприятий с  иностранными инвестициями</t>
  </si>
  <si>
    <t xml:space="preserve">Количество предприятий с  иностранными инвестициями, осуществляющих свою деятельность на территории муниципального образования </t>
  </si>
  <si>
    <t>Форма № 5</t>
  </si>
  <si>
    <t>А Г Р О П Р О М Ы Ш Л Е Н Н Ы Й  К О М П Л Е К С</t>
  </si>
  <si>
    <t>Единицы измерения</t>
  </si>
  <si>
    <t>Темпы роста (%)</t>
  </si>
  <si>
    <t>Количество сельскохозяйственных предприятий и организаций всех форм собственности</t>
  </si>
  <si>
    <t xml:space="preserve">    сельскохозяйственные предприятия</t>
  </si>
  <si>
    <t xml:space="preserve">   личные подсобные хозяйства населения</t>
  </si>
  <si>
    <t xml:space="preserve">   крестьянские (фермерские) хозяйства</t>
  </si>
  <si>
    <t>млн. руб.</t>
  </si>
  <si>
    <t xml:space="preserve">   в т.ч. сельскохозяйственные предприятия</t>
  </si>
  <si>
    <t xml:space="preserve">Индекс производства продукции сельского хозяйства во всех категориях хозяйств  (в сопоставимых ценах)                  </t>
  </si>
  <si>
    <t>в %  к пред.году</t>
  </si>
  <si>
    <t>Всего земель</t>
  </si>
  <si>
    <t>тыс. га</t>
  </si>
  <si>
    <r>
      <t>в т.ч.сельскохозяйственные угодья</t>
    </r>
    <r>
      <rPr>
        <sz val="12"/>
        <color indexed="8"/>
        <rFont val="Times New Roman"/>
        <family val="1"/>
        <charset val="204"/>
      </rPr>
      <t xml:space="preserve"> во всех категориях хозяйств</t>
    </r>
  </si>
  <si>
    <t>тыс.га</t>
  </si>
  <si>
    <r>
      <t>пашня</t>
    </r>
    <r>
      <rPr>
        <sz val="12"/>
        <color indexed="8"/>
        <rFont val="Times New Roman"/>
        <family val="1"/>
        <charset val="204"/>
      </rPr>
      <t xml:space="preserve"> во всех категориях хозяйств </t>
    </r>
  </si>
  <si>
    <t>Посевная площадь во всех категориях хозяйств</t>
  </si>
  <si>
    <t xml:space="preserve">  из нее:</t>
  </si>
  <si>
    <t xml:space="preserve">Зерновые культуры </t>
  </si>
  <si>
    <t xml:space="preserve">Подсолнечник </t>
  </si>
  <si>
    <t>Картофель</t>
  </si>
  <si>
    <t xml:space="preserve">Овощи </t>
  </si>
  <si>
    <t>Производство основных продуктов растениеводства</t>
  </si>
  <si>
    <r>
      <t xml:space="preserve">Зерновые культуры </t>
    </r>
    <r>
      <rPr>
        <sz val="12"/>
        <color indexed="8"/>
        <rFont val="Times New Roman"/>
        <family val="1"/>
        <charset val="204"/>
      </rPr>
      <t xml:space="preserve">(в весе после доработки) </t>
    </r>
  </si>
  <si>
    <t>все категории хозяйств</t>
  </si>
  <si>
    <t xml:space="preserve">Картофель </t>
  </si>
  <si>
    <t xml:space="preserve">   все категории хозяйств</t>
  </si>
  <si>
    <t>Производство основных продуктов животноводства</t>
  </si>
  <si>
    <r>
      <t>Мясо (</t>
    </r>
    <r>
      <rPr>
        <sz val="12"/>
        <color indexed="8"/>
        <rFont val="Times New Roman"/>
        <family val="1"/>
        <charset val="204"/>
      </rPr>
      <t xml:space="preserve">в живом весе) </t>
    </r>
  </si>
  <si>
    <t xml:space="preserve">Молоко </t>
  </si>
  <si>
    <t xml:space="preserve">Яйца </t>
  </si>
  <si>
    <t xml:space="preserve">  все категории хозяйств</t>
  </si>
  <si>
    <t>тыс. шт.</t>
  </si>
  <si>
    <r>
      <t xml:space="preserve">Шерсть </t>
    </r>
    <r>
      <rPr>
        <sz val="12"/>
        <color indexed="8"/>
        <rFont val="Times New Roman"/>
        <family val="1"/>
        <charset val="204"/>
      </rPr>
      <t xml:space="preserve">(в физическом весе) </t>
    </r>
  </si>
  <si>
    <t xml:space="preserve">   все категории хозяйств </t>
  </si>
  <si>
    <t>Показатели урожайности</t>
  </si>
  <si>
    <t>Урожайность зерновых культур</t>
  </si>
  <si>
    <t>ц/га</t>
  </si>
  <si>
    <t>Урожайность семян подсолнечника</t>
  </si>
  <si>
    <t>Урожайность картофеля</t>
  </si>
  <si>
    <t xml:space="preserve">  крестьянские (фермерские) хозяйства</t>
  </si>
  <si>
    <t>Урожайность овощей</t>
  </si>
  <si>
    <t xml:space="preserve">Поголовье </t>
  </si>
  <si>
    <t>голов</t>
  </si>
  <si>
    <t>Поголовье крупного рогатого скота</t>
  </si>
  <si>
    <t>Поголовье свиней</t>
  </si>
  <si>
    <t>Поголовье овец и коз</t>
  </si>
  <si>
    <t xml:space="preserve">Поголовье птицы </t>
  </si>
  <si>
    <t>Показатели продуктивности</t>
  </si>
  <si>
    <t xml:space="preserve">   надой молока на одну фуражную корову</t>
  </si>
  <si>
    <t>кг</t>
  </si>
  <si>
    <t xml:space="preserve">   среднесуточный привес крупного рогатого скота</t>
  </si>
  <si>
    <t>гр</t>
  </si>
  <si>
    <t xml:space="preserve">   среднесуточный привес свиней</t>
  </si>
  <si>
    <t xml:space="preserve">   настриг шерсти на одну овцу</t>
  </si>
  <si>
    <t xml:space="preserve">   яйценоскость</t>
  </si>
  <si>
    <t xml:space="preserve">Внесение удобрений </t>
  </si>
  <si>
    <t xml:space="preserve">  минеральных  (на 1 га  посевной площади)</t>
  </si>
  <si>
    <t xml:space="preserve">кг д.в. </t>
  </si>
  <si>
    <t xml:space="preserve">   органических (на 1 га  посевной площади)</t>
  </si>
  <si>
    <t xml:space="preserve">Наличие техники в сельскохозяйственных предприятиях </t>
  </si>
  <si>
    <t>Тракторы</t>
  </si>
  <si>
    <t>шт.</t>
  </si>
  <si>
    <t>Сельскохозяйственные машины:</t>
  </si>
  <si>
    <t xml:space="preserve">   плуги</t>
  </si>
  <si>
    <t xml:space="preserve">   культиваторы</t>
  </si>
  <si>
    <t xml:space="preserve">   сеялки</t>
  </si>
  <si>
    <t>Комбайны:</t>
  </si>
  <si>
    <t xml:space="preserve">   зерноуборочные</t>
  </si>
  <si>
    <t xml:space="preserve">   кормоуборочные</t>
  </si>
  <si>
    <t>Финансовые результаты деятельности сельскохозяйственных организаций</t>
  </si>
  <si>
    <t xml:space="preserve">   число прибыльных  организаций</t>
  </si>
  <si>
    <t xml:space="preserve">  число убыточных организаций</t>
  </si>
  <si>
    <t xml:space="preserve">   прибыль (убыток)</t>
  </si>
  <si>
    <t xml:space="preserve">  уровень рентабельности </t>
  </si>
  <si>
    <t>Полная балансовая стоимость основных фондов</t>
  </si>
  <si>
    <t xml:space="preserve">  Степень износа основных фондов</t>
  </si>
  <si>
    <t>Производство продукции пищевой промышленности – по видам в натуральном выражении (по крупным и средним предприятиям):</t>
  </si>
  <si>
    <t>Форма № 25</t>
  </si>
  <si>
    <t>СОЦИАЛЬНО ОРИЕНТИРОВАННЫЕ НЕКОММЕРЧЕСКИЕ ОРГАНИЗАЦИИ</t>
  </si>
  <si>
    <t>Количество СОНКО, зарегистрированных на территории муниципального образования</t>
  </si>
  <si>
    <t>да/нет</t>
  </si>
  <si>
    <t>Количество СОНКО муниципального образования, получивших финансовую поддержку,  в том числе:</t>
  </si>
  <si>
    <t>за счет средств федерального бюджета</t>
  </si>
  <si>
    <t>за счет средств регионального бюджета</t>
  </si>
  <si>
    <t>за счет средств местного бюджета</t>
  </si>
  <si>
    <t>С О С Т О Я Н И Е    И Н Ф Р А С Т Р У К Т У Р Ы    Т Е Р Р И Т О Р И И</t>
  </si>
  <si>
    <t>Форма № 11</t>
  </si>
  <si>
    <t xml:space="preserve">СОЦИАЛЬНАЯ  ИНФРАСТРУКТУРА  </t>
  </si>
  <si>
    <t>Число больничных государственных и муниципальных учреждений</t>
  </si>
  <si>
    <t>Число коек в больничных государственных и муниципальных учреждениях</t>
  </si>
  <si>
    <t>Обеспеченность населения больничными государственными и муниципальными учреждениями</t>
  </si>
  <si>
    <t>коек  на 10000 жителей</t>
  </si>
  <si>
    <t xml:space="preserve">   в том числе платными</t>
  </si>
  <si>
    <t>Количество амбулаторно-поликлинических государственных и муниципальных учреждений</t>
  </si>
  <si>
    <t xml:space="preserve">     в том числе платных</t>
  </si>
  <si>
    <t xml:space="preserve"> их мощность</t>
  </si>
  <si>
    <t xml:space="preserve"> пос.  в смену</t>
  </si>
  <si>
    <t>Обеспеченность населения амбулаторно-поликлиническими государственными и муниципальными учреждениями</t>
  </si>
  <si>
    <t>пос.  в смену на 10000 жителей</t>
  </si>
  <si>
    <t xml:space="preserve">       в том числе платными</t>
  </si>
  <si>
    <t xml:space="preserve">Количество фельдшерско-акушерских пунктов </t>
  </si>
  <si>
    <t>Обеспеченность фельдшерско-акушерскими пунктами</t>
  </si>
  <si>
    <t>посещений в смену на 10000 жителей</t>
  </si>
  <si>
    <t>Численность врачей всех специальностей в государственных и муниципальных учреждениях</t>
  </si>
  <si>
    <t>Обеспеченность врачами в государственных и муниципальных учреждениях</t>
  </si>
  <si>
    <t>чел. на 10 000 жителей</t>
  </si>
  <si>
    <t>Численность среднего медицинского персонала в государственных и муниципальных учреждениях</t>
  </si>
  <si>
    <t>Обеспеченность средним медицинским персоналом в государственных и муниципальных учреждениях</t>
  </si>
  <si>
    <t xml:space="preserve">Количество спортивных сооружений </t>
  </si>
  <si>
    <t>Численность занимающихся в секциях и группах по видам спорта, клубах по видам спорта, клубах и группах физкультурно-оздоровительной направленности</t>
  </si>
  <si>
    <t>Число стадионов</t>
  </si>
  <si>
    <t>Спортивные залы</t>
  </si>
  <si>
    <t>Число стационарных учреждений социального обслуживания для престарелых и инвалидов-взрослых на конец года</t>
  </si>
  <si>
    <t xml:space="preserve">                 в них мест</t>
  </si>
  <si>
    <t>Число стационарных учреждений социального обслуживания для инвалидов-детей на конец года</t>
  </si>
  <si>
    <t>Число культурно-досуговых учреждений</t>
  </si>
  <si>
    <t>Число клубных учреждений</t>
  </si>
  <si>
    <t>Число в них участников</t>
  </si>
  <si>
    <t>жителей</t>
  </si>
  <si>
    <t>Число библиотек</t>
  </si>
  <si>
    <t xml:space="preserve">    в них книг и журналов</t>
  </si>
  <si>
    <t>тыс. экз.</t>
  </si>
  <si>
    <t xml:space="preserve">Число читателей в библиотеках </t>
  </si>
  <si>
    <t>тыс.чел.</t>
  </si>
  <si>
    <t>Число книг и журналов в среднем на одного читателя</t>
  </si>
  <si>
    <t>экз.</t>
  </si>
  <si>
    <t>Число театров</t>
  </si>
  <si>
    <t>Число посадочных мест в театрах</t>
  </si>
  <si>
    <t xml:space="preserve">Число посещений театров </t>
  </si>
  <si>
    <t>пос. на 1000 жителей</t>
  </si>
  <si>
    <t>Число музеев</t>
  </si>
  <si>
    <t xml:space="preserve">Число посещений музеев </t>
  </si>
  <si>
    <t>Число научных учреждений</t>
  </si>
  <si>
    <t xml:space="preserve">      в них научных  работников</t>
  </si>
  <si>
    <t>тыс. чел.</t>
  </si>
  <si>
    <t xml:space="preserve">Число высших государственных и муниципальных учебных заведений (на начало учебного года) </t>
  </si>
  <si>
    <t xml:space="preserve">       в них студентов</t>
  </si>
  <si>
    <t xml:space="preserve">Количество негосударственных высших учебных заведений (на начало учебного года) </t>
  </si>
  <si>
    <t xml:space="preserve">        в них студентов</t>
  </si>
  <si>
    <t>Число средних специальных государственных и муниципальных учебных заведений (на начало учебного года)</t>
  </si>
  <si>
    <t xml:space="preserve">            в них учащихся</t>
  </si>
  <si>
    <t>Количество общеобразовательных школ - всего</t>
  </si>
  <si>
    <t xml:space="preserve">             в них мест</t>
  </si>
  <si>
    <t>Число учащихся в них</t>
  </si>
  <si>
    <t>Количество негосударственных общеобразовательных школ - всего</t>
  </si>
  <si>
    <t xml:space="preserve">              в них мест</t>
  </si>
  <si>
    <t>Из общего числа школ:</t>
  </si>
  <si>
    <r>
      <t xml:space="preserve">         </t>
    </r>
    <r>
      <rPr>
        <u/>
        <sz val="13"/>
        <rFont val="Times New Roman"/>
        <family val="1"/>
        <charset val="204"/>
      </rPr>
      <t xml:space="preserve"> начального общего образования</t>
    </r>
  </si>
  <si>
    <t xml:space="preserve">        в них мест</t>
  </si>
  <si>
    <t xml:space="preserve">        количество учащихся</t>
  </si>
  <si>
    <r>
      <t xml:space="preserve">        </t>
    </r>
    <r>
      <rPr>
        <u/>
        <sz val="13"/>
        <rFont val="Times New Roman"/>
        <family val="1"/>
        <charset val="204"/>
      </rPr>
      <t>основного общего образования</t>
    </r>
  </si>
  <si>
    <r>
      <t xml:space="preserve">          </t>
    </r>
    <r>
      <rPr>
        <u/>
        <sz val="13"/>
        <rFont val="Times New Roman"/>
        <family val="1"/>
        <charset val="204"/>
      </rPr>
      <t xml:space="preserve"> среднего (полного) общего образования</t>
    </r>
  </si>
  <si>
    <t>Количество школ для детей с недостатками умственного или физического развития</t>
  </si>
  <si>
    <t>Доля учащихся дневных общеобразовательных школ, занимающихся в:</t>
  </si>
  <si>
    <t xml:space="preserve">      1 смену (к общей численности учащихся)</t>
  </si>
  <si>
    <t xml:space="preserve">      2 смену </t>
  </si>
  <si>
    <t xml:space="preserve">      3 смену </t>
  </si>
  <si>
    <t>Обеспеченность школьными местами</t>
  </si>
  <si>
    <t>мест на 1000 жителей</t>
  </si>
  <si>
    <t>Обеспеченность учеников дневных общеобразовательных школ компьютерами</t>
  </si>
  <si>
    <t>ед. на 1000 школьников</t>
  </si>
  <si>
    <t>в том числе с подключением к сети Интернет</t>
  </si>
  <si>
    <t>Количество детских дошкольных учреждений - всего</t>
  </si>
  <si>
    <t>Количество мест в детских дошкольных учреждениях</t>
  </si>
  <si>
    <t>Численность детей в детских дошкольных учреждениях</t>
  </si>
  <si>
    <t>Число детей в возрасте от 1 до 6 лет</t>
  </si>
  <si>
    <t>Охват детей дошкольным образованием**)</t>
  </si>
  <si>
    <t>Количество детских домов</t>
  </si>
  <si>
    <t xml:space="preserve">      в них детей</t>
  </si>
  <si>
    <t>Количество мест в детских домах</t>
  </si>
  <si>
    <t>Обеспеченность населения автомобилями</t>
  </si>
  <si>
    <t>ед. на 1000 жителей</t>
  </si>
  <si>
    <t>Обеспеченность жильем</t>
  </si>
  <si>
    <t>Жилищный фонд (общая площадь жилых помещений)</t>
  </si>
  <si>
    <t>тыс. кв. метров</t>
  </si>
  <si>
    <t>общая площадь ветхих и аварийных жилых помещений - всего</t>
  </si>
  <si>
    <t>Общая площадь жилых помещений, приходящаяся в среднем на одного жителя</t>
  </si>
  <si>
    <t>кв. метров</t>
  </si>
  <si>
    <t>Соотношение средней рыночной стоимости стандартной квартиры общей площадью 54 кв. метра и среднего годового совокупного денежного дохода семьи, состоящей из 3 человек</t>
  </si>
  <si>
    <t>лет</t>
  </si>
  <si>
    <t xml:space="preserve">Ввод в действие жилых домов </t>
  </si>
  <si>
    <t xml:space="preserve">в том числе индивидуальными застройщиками </t>
  </si>
  <si>
    <t>Доля семей и граждан, состоящих на учете по улучшению жилищных условий в общем числе  семей и граждан на конец года</t>
  </si>
  <si>
    <t>Количество семей, нуждающихся в улучшении жилищных условий  - всего</t>
  </si>
  <si>
    <t>инвалиды Великой Отечественной войны</t>
  </si>
  <si>
    <t>участники Великой Отечественной войны</t>
  </si>
  <si>
    <t>лица, награжденные знаком «Жителю блокадного Ленинграда»</t>
  </si>
  <si>
    <t>семьи погибших (умерших) инвалидов Великой Отечественной войны, участников Великой Отечественной войны</t>
  </si>
  <si>
    <t>военнослужащие проходившие военную службу в воинских частях, учреждениях, военно-учебных заведениях, не входивших в состав действующей армии в период с 22 июня 1941 года по 3 сентября 1945 года не менее шести месяцев военнослужащие, награжденные орденами или медалями СССР за службу в указанный период</t>
  </si>
  <si>
    <t>лица, работавшие в период Великой Отечественной войны на объектах противовоздушной обороны, местной противовоздушной обороны, строительстве оборонительных сооружений, военно-морских баз, аэродромов и других военных объектов в пределах тыловых границ действующих фронтов, операционных зон действующих фронтов, на прифронтовых участках железных и автомобильных дорог</t>
  </si>
  <si>
    <t>инвалиды боевых действий*</t>
  </si>
  <si>
    <t>ветераны боевых действий*</t>
  </si>
  <si>
    <t>семьи погибших (умерших) инвалидов боевых действий и ветеранов боевых действий*</t>
  </si>
  <si>
    <t>инвалиды*</t>
  </si>
  <si>
    <t>семьи, имеющие детей-инвалидов*</t>
  </si>
  <si>
    <t>труженики тыла</t>
  </si>
  <si>
    <t>реабилитированные и репрессированные граждане</t>
  </si>
  <si>
    <t>дети-сироты и дети, оставшиеся без попечения родителей</t>
  </si>
  <si>
    <t>работники органов государственной власти, органов местного самоуправления, государственных и муниципальных учреждений</t>
  </si>
  <si>
    <t>военнослужащие, уволенные в запас или отставку*</t>
  </si>
  <si>
    <t>вынужденные переселенцы</t>
  </si>
  <si>
    <t>граждане, подвергшиеся воздействию радиации, вследствие радиационных аварий и катастроф, и приравненные к ним лица</t>
  </si>
  <si>
    <t>граждане, выезжающие (выехавшие) из районов Крайнего Севера и приравненных к ним местностей</t>
  </si>
  <si>
    <t>молодые семьи</t>
  </si>
  <si>
    <t>граждане, проживающие в ветхом и аварийном жилом фонде</t>
  </si>
  <si>
    <t>многодетные семьи</t>
  </si>
  <si>
    <t>малообеспеченные семьи</t>
  </si>
  <si>
    <t>Уровень благоустройства жилого фонда, оборудованного</t>
  </si>
  <si>
    <t xml:space="preserve">                - водопроводом</t>
  </si>
  <si>
    <t xml:space="preserve">                - канализацией</t>
  </si>
  <si>
    <t xml:space="preserve">                - центральным отоплением</t>
  </si>
  <si>
    <t xml:space="preserve">                - ваннами (душем)</t>
  </si>
  <si>
    <t xml:space="preserve">                - газом</t>
  </si>
  <si>
    <t xml:space="preserve">                - электроплитами</t>
  </si>
  <si>
    <t xml:space="preserve">                - горячим водоснабжением</t>
  </si>
  <si>
    <t>Благоустройство территории</t>
  </si>
  <si>
    <t>Доля освещаемых частей улиц</t>
  </si>
  <si>
    <t>Площадь зеленых насаждений общего пользования - всего</t>
  </si>
  <si>
    <r>
      <t>м</t>
    </r>
    <r>
      <rPr>
        <vertAlign val="superscript"/>
        <sz val="13"/>
        <rFont val="Times New Roman"/>
        <family val="1"/>
        <charset val="204"/>
      </rPr>
      <t>2</t>
    </r>
  </si>
  <si>
    <t xml:space="preserve">     в расчете на 1 жителя</t>
  </si>
  <si>
    <t>* - зарегистрированные в очереди до 01.01.2005</t>
  </si>
  <si>
    <t xml:space="preserve">     в том числе врачами общей практики (семейными врачами)</t>
  </si>
  <si>
    <t>Форма № 8</t>
  </si>
  <si>
    <t>Наименование организации</t>
  </si>
  <si>
    <t>Численность работников, выполнявших исследования и разработки (без совместителей и лиц, выполнявших работу по договорам гражданско-правового характера), человек</t>
  </si>
  <si>
    <t>Затраты на научные исследования и разработки, тыс. рублей</t>
  </si>
  <si>
    <t>Выполнено работ, услуг за отчетный год (без НДС, акцизов и других аналогичных платежей) - всего, тыс. рублей</t>
  </si>
  <si>
    <t>всего</t>
  </si>
  <si>
    <t>в том числе внутренние затраты на научные исследования и разработки, тыс. рублей</t>
  </si>
  <si>
    <t>исследования и разработки</t>
  </si>
  <si>
    <t>научно-технические услуги</t>
  </si>
  <si>
    <t xml:space="preserve"> прочие работы (услуги)</t>
  </si>
  <si>
    <t xml:space="preserve"> из них образовательные услуги</t>
  </si>
  <si>
    <t>Форма № 6</t>
  </si>
  <si>
    <t>ИНВЕСТИЦИОННЫЙ КОМПЛЕКС</t>
  </si>
  <si>
    <t>Инвестиции в основной капитал (без субъектов малого предпринимательства и объема инвестиций, не наблюдаемых прямыми статистическими методами) - всего</t>
  </si>
  <si>
    <t>Индекс физического объема</t>
  </si>
  <si>
    <t>в % к предыдущему году в сопоставимых ценах</t>
  </si>
  <si>
    <t>Распределение инвестиций в основной капитал по источникам финансирования:</t>
  </si>
  <si>
    <t>собственные средства</t>
  </si>
  <si>
    <t>привлеченные средства</t>
  </si>
  <si>
    <t xml:space="preserve">   кредиты банков</t>
  </si>
  <si>
    <t>заемные средства других организаций</t>
  </si>
  <si>
    <t xml:space="preserve">   бюджетные средства</t>
  </si>
  <si>
    <t xml:space="preserve">      из федерального бюджета</t>
  </si>
  <si>
    <t xml:space="preserve">      из бюджетов субъектов Федерации</t>
  </si>
  <si>
    <t xml:space="preserve">      из местных бюджетов</t>
  </si>
  <si>
    <t xml:space="preserve">   прочие</t>
  </si>
  <si>
    <t>Распределение инвестиций в основной капитал по  видам экономической деятельности (ОКВЭД2):</t>
  </si>
  <si>
    <t>Сельское, лесное хозяйство, охота, рыболовство и рыбоводство</t>
  </si>
  <si>
    <t>Добыча полезных ископаемых</t>
  </si>
  <si>
    <t>Обрабатывающие производства</t>
  </si>
  <si>
    <t>Обеспечение электрической энергией, газом и паром; кондиционирование воздуха</t>
  </si>
  <si>
    <t>Водоснабжение; водоотведение, организация сбора и утилизации отходов, деятельность по ликвидации загрязнений</t>
  </si>
  <si>
    <t xml:space="preserve">Строительство </t>
  </si>
  <si>
    <t>Торговля оптовая и розничная; ремонт автотранспортных средств и мотоциклов</t>
  </si>
  <si>
    <t>Транспортировка и хранение</t>
  </si>
  <si>
    <t>Деятельность гостиниц и предприятий общественного питания</t>
  </si>
  <si>
    <t>Деятельность в области информации и связи</t>
  </si>
  <si>
    <t>Деятельность финансовая и страховая</t>
  </si>
  <si>
    <t>Деятельность по операциям с недвижимостью</t>
  </si>
  <si>
    <t>Деятельность профессиональная, научная и техническая</t>
  </si>
  <si>
    <t>Деятельность административная и сопутствующие дополнительные услуги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</si>
  <si>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</si>
  <si>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</si>
  <si>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здравоохранения и социальных услуг</t>
  </si>
  <si>
    <t xml:space="preserve">Предоставление прочих видов услуг </t>
  </si>
  <si>
    <t>СТРОИТЕЛЬСТВО</t>
  </si>
  <si>
    <t>Количество крупных и средних организаций по виду деятельности «Строительство»</t>
  </si>
  <si>
    <t xml:space="preserve">Выполнено работ и услуг собственными силами организаций по договорам строительного подряда </t>
  </si>
  <si>
    <t>Темп роста в фактических ценах</t>
  </si>
  <si>
    <t>в % к предыдущему году в фактических ценах</t>
  </si>
  <si>
    <t>Форма № 6-б</t>
  </si>
  <si>
    <t>Организация-инвестор проекта</t>
  </si>
  <si>
    <t>Наименование проекта</t>
  </si>
  <si>
    <t>Цель, краткое описание проекта. Планируемые мощности, номенклатура  продукции</t>
  </si>
  <si>
    <t>Сроки реализации проекта</t>
  </si>
  <si>
    <t>Источники финансирования проекта</t>
  </si>
  <si>
    <t>Объем инвестиций по проекту, млн. руб.</t>
  </si>
  <si>
    <t>Степень проработки проекта и его освоения</t>
  </si>
  <si>
    <t>Основные экономические и социальные показатели проекта</t>
  </si>
  <si>
    <t xml:space="preserve">в том числе создание новых рабочих мест </t>
  </si>
  <si>
    <t>Форма № 6-в</t>
  </si>
  <si>
    <t>И Н Ф О Р М А Ц И Я
по объектам Самарской области, незавершенным строительством, финансирование которых осуществлялось с участием средств федерального бюджета</t>
  </si>
  <si>
    <t>Наименование заказчика-застройщика</t>
  </si>
  <si>
    <t>Наименование федеральной целевой программы, объекта</t>
  </si>
  <si>
    <t xml:space="preserve">Сроки строительства </t>
  </si>
  <si>
    <t>Наличие государственной экспертизы (номер, дата)</t>
  </si>
  <si>
    <t>Сметная стоимость объекта</t>
  </si>
  <si>
    <t>Состояние готовности объекта</t>
  </si>
  <si>
    <t>Деятельность в области культуры, спорта, организации досуга и развлечений</t>
  </si>
  <si>
    <t>Численность населения (на начало года)</t>
  </si>
  <si>
    <t xml:space="preserve">Возрастная структура населения: </t>
  </si>
  <si>
    <t>Уровень рождаемости</t>
  </si>
  <si>
    <t>Уровень смертности</t>
  </si>
  <si>
    <t>Естественный прирост/убыль</t>
  </si>
  <si>
    <t>Миграционный прирост/убыль</t>
  </si>
  <si>
    <t>Коэффициент миграционного прироста/убыли</t>
  </si>
  <si>
    <r>
      <t>м</t>
    </r>
    <r>
      <rPr>
        <sz val="11"/>
        <rFont val="Arial"/>
        <family val="2"/>
        <charset val="204"/>
      </rPr>
      <t>³</t>
    </r>
  </si>
  <si>
    <t>Количество юридических лиц</t>
  </si>
  <si>
    <t>Количество индивидуальных предпринимателей</t>
  </si>
  <si>
    <t>Количество граждан, применяющих налог на проффесиональный доход (самозанятые)</t>
  </si>
  <si>
    <t>Плотность субъектов малого и среднего предпринимательства</t>
  </si>
  <si>
    <t xml:space="preserve">Численность занятых в сфере малого и среднего предпринимательства, включая индивидуальных предпринимателей и самозанятых граждан </t>
  </si>
  <si>
    <t>Среднесписочная  численность работников предприятий с  иностранными инвестициями</t>
  </si>
  <si>
    <t>Трудовые ресурсы (в среднем за год)  - всего</t>
  </si>
  <si>
    <t>деятельность  гостиниц и предприятий общественного питания</t>
  </si>
  <si>
    <t xml:space="preserve">деятельность финансовая и страховая </t>
  </si>
  <si>
    <t>деятельность в области здравоохранения и  социальных услуг</t>
  </si>
  <si>
    <t>деятельность домашних хозяйств</t>
  </si>
  <si>
    <t>Численность безработных, зарегистрированных в службе занятости (на конец года)</t>
  </si>
  <si>
    <t>Уровень зарегистрированной безработицы относительно населения в трудоспособном возрасте (на конец года)</t>
  </si>
  <si>
    <t>Наличие муниципального правового акта об утверждении порядка предоставления на конкурсной основе субсидий СОНКО</t>
  </si>
  <si>
    <r>
      <t xml:space="preserve">Поступление единого налога от применения специальных режимов налогообложения (упрощенная система налогообложения, </t>
    </r>
    <r>
      <rPr>
        <sz val="13"/>
        <color theme="1"/>
        <rFont val="Times New Roman"/>
        <family val="1"/>
        <charset val="204"/>
      </rPr>
      <t>патентная система налогообложения)</t>
    </r>
  </si>
  <si>
    <t xml:space="preserve">Количество благоустроенных общественных территорий в отчетном году </t>
  </si>
  <si>
    <t xml:space="preserve">Количество благоустроенных дворовых территорий в отчетном году </t>
  </si>
  <si>
    <r>
      <t xml:space="preserve">Наличие муниципальной программы, направленной на поддержку и развитие СОНКО </t>
    </r>
    <r>
      <rPr>
        <sz val="14"/>
        <color theme="1"/>
        <rFont val="Times New Roman"/>
        <family val="1"/>
        <charset val="204"/>
      </rPr>
      <t>(с заложенным финансированием) (далее - муниципальная программа)</t>
    </r>
  </si>
  <si>
    <t>за счет средств негосударственных фондов, в том числе ФПГ, ФКИ</t>
  </si>
  <si>
    <t>из них в рамках муниципальной программы</t>
  </si>
  <si>
    <t>Объем финансовой поддержки СОНКО муниципального образования,  в том числе:</t>
  </si>
  <si>
    <t>Наличие в муниципальном образовании ресурсного центра (филиала ресурсного центра) по поддержке СОНКО</t>
  </si>
  <si>
    <t xml:space="preserve">Наличие муниципального реестра социально ориентированных некоммерческих организаций Самарской области - получателей поддержки
</t>
  </si>
  <si>
    <t>Год образования: 1952</t>
  </si>
  <si>
    <t>Наименование и номер документа об образовании: Указ Президиума Верховного Совета РСФСР от 24.02.1952</t>
  </si>
  <si>
    <t>Наименование административного центра: город Жигулевск</t>
  </si>
  <si>
    <t>Расстояние от административного центра до областного центра:  90 км</t>
  </si>
  <si>
    <t>Название ближайшей железнодорожной станции: Жигулевск</t>
  </si>
  <si>
    <t>Расстояние до ближайшей железнодорожной станции: в черте города</t>
  </si>
  <si>
    <t>Название ближайшей пристани (порта): г.Тольятти</t>
  </si>
  <si>
    <t xml:space="preserve">Расстояние до ближайшей пристани (порта): 20 км  </t>
  </si>
  <si>
    <t>село Бахилова Поляна</t>
  </si>
  <si>
    <t>село Зольное</t>
  </si>
  <si>
    <t>село Солнечная Поляна</t>
  </si>
  <si>
    <t>село Богатырь</t>
  </si>
  <si>
    <t>село Ширяево</t>
  </si>
  <si>
    <t>городской округ Жигулевск</t>
  </si>
  <si>
    <t>город Жигулевск</t>
  </si>
  <si>
    <t xml:space="preserve">  - общая протяженность границы 42,3 км</t>
  </si>
  <si>
    <t xml:space="preserve">   - протяженность с севера на юг 11,2 км, с запада на восток 12,5 км</t>
  </si>
  <si>
    <t xml:space="preserve">   - приграничные муниципальные образования, субъекты Российской Федерации: на востоке граничит с Волжским районом Самарской области; на юге и западе - со Ставропольским районом Самарской области, с севера город омывается водами реки Волги</t>
  </si>
  <si>
    <t xml:space="preserve">  - рельеф: представляет собой единственный горный ландшафт на территории обширной Русской равнины, характерны выровненность вершин и сильная эрозийная расчлененность массива глубокими, узкими и скалистыми оврагами</t>
  </si>
  <si>
    <t>Тип, климатические зоны: умеренно-континентальный</t>
  </si>
  <si>
    <t>Среднегодовая температура воздуха:  + 4,8ºС (январь  -12,5ºС, июль +21ºС )</t>
  </si>
  <si>
    <t xml:space="preserve">Среднегодовое количество осадков: 500 мм </t>
  </si>
  <si>
    <t xml:space="preserve"> преобладающие направления ветров:   в холодный период преобладают ветра южные и юго-западные, средняя скорость ветра за три наиболее холодных месяца - 3,5 м/с; в теплый период преобладают ветра северные, минимальная из скоростей ветра за июль составляет 2,4 м/с.</t>
  </si>
  <si>
    <t xml:space="preserve"> высота снежного покрова 25 см</t>
  </si>
  <si>
    <t>На территории г. Жигулевск наибольшее распространение имеют тяжело- и среднесуглинистые почвы, местами переходящие в песчанные. Для населенных пунктов г.о.Жигулевск, расположенных на землях Национального парка "Самарская Лука", преобладающими являются дерново-карбонатные и серые почвы.</t>
  </si>
  <si>
    <t>Месторождения: строительного камня, глин, суглинков, песка, известняков и доломитов. На землях национального парка "Самарская Лука" имеются месторождения нефти и газа</t>
  </si>
  <si>
    <t>гидрографическая сеть (реки, ручьи, озера, родники и т.п.): городской округ Жигулевск располагается по правому берегу р. Волги, представленной Куйбышевским и Саратовским водохранилищами. Куйбышевское водохранилище имеет объем 58 куб³, площадь водного зеркала 6450 км², длину по р.Волге 650 км, максимальную ширину - 27 км и является водохранилищем сезонного регулирования. 
Саратовское водохранилище имеет полный объем 12,9 км³, площадь водного зеркала 1831</t>
  </si>
  <si>
    <r>
      <t xml:space="preserve">6.     Лесные ресурсы </t>
    </r>
    <r>
      <rPr>
        <sz val="14"/>
        <rFont val="Times New Roman"/>
        <family val="1"/>
        <charset val="204"/>
      </rPr>
      <t xml:space="preserve">(площадь (га), типы, видовой состав, назначение). Территория городского округа Жигулевск относится к лесостепной зоне. Городской округ Жигулевск окружен землями Национального парка "Самарская Лука". Входящие в состав городского округа села граничат с Жигулевским государственным природным биосферным заповедником им И.И.Спрыгина. В Национальном парке "Самарская Лука" леса занимают 66,1 тыс. га (51,3% территории), в Жигулевском заповеднике - 23,2 тыс. га. В лесах преобладают дуб, клен, липа, береза, вяз, орешник. Сосняки встречаются преимущественно в горной части в виде миниатюрных боров. В Жигулевском государственном природном биосферном заповеднике им. И.И.Спрыгина сохраняются места обитания 50 реликтовых и эндемичных видов растений и 50 видов животных, занесенных в Красную Книгу Российской Федерации. 
</t>
    </r>
  </si>
  <si>
    <r>
      <t>7.     Рекреационные ресурсы</t>
    </r>
    <r>
      <rPr>
        <sz val="14"/>
        <rFont val="Times New Roman"/>
        <family val="1"/>
        <charset val="204"/>
      </rPr>
      <t xml:space="preserve"> (национальные парки, памятники природы </t>
    </r>
    <r>
      <rPr>
        <i/>
        <sz val="14"/>
        <rFont val="Times New Roman"/>
        <family val="1"/>
        <charset val="204"/>
      </rPr>
      <t>- перечислить офциальные названия ООПТ</t>
    </r>
    <r>
      <rPr>
        <sz val="14"/>
        <rFont val="Times New Roman"/>
        <family val="1"/>
        <charset val="204"/>
      </rPr>
      <t>, заповедники, заказники, санатории, зоны отдыха).                                                       Рекреационные ресурсы представлены землями особоохраняемых прородных территорий федерального значения - Национальный парк "Самарская Лука" и Жигулевский государственный природный биосферный заповедник им. И.И.Спрыгина; особоохраняемыми территориями регинального значения - геологический разрез Яблоневого Оврага, городище "Белая гора", Каменная Чаша, Могутовая гора, Нефтескважина - первооткрывательница девонской нефти, Утес "Два брата", Утес Сокол, Лысая гора, Ширяевские штольни; акваториями и поймами Куйбышевского и Саратовского водохранилищ.</t>
    </r>
  </si>
  <si>
    <t>Вид экономической деятель-ности</t>
  </si>
  <si>
    <t>АО "Жигулевское карьероуправление"</t>
  </si>
  <si>
    <t>РАЗДЕЛ B "Добыча полезных ископаемых"
ОКВЭД 08.12.1 Разработка гравийных и песчаных карьеров</t>
  </si>
  <si>
    <t>АО "Жигулевский известковый завод"</t>
  </si>
  <si>
    <t>РАЗДЕЛ B "Добыча полезных ископаемых"
ОКВЭД 08.11.2 Добыча и первичная обработка известняка и гипсового камня
РАЗДЕЛ C "Обрабатывающие производства"
ОКВЭД 23.52.1 Производство негашеной, гашеной и гидравлической извести</t>
  </si>
  <si>
    <t>АО "АКОМ им.Н.М.Игнатьева"</t>
  </si>
  <si>
    <t>РАЗДЕЛ C "Обрабатывающие производства"
ОКВЭД 27.20 Производство электрических аккумуляторов и аккумуляторных батарей</t>
  </si>
  <si>
    <t>ООО "Энерготехмаш"</t>
  </si>
  <si>
    <t xml:space="preserve">РАЗДЕЛ C "Обрабатывающие производства"
ОКВЭД 25.11 Производство строитльных металлических конструкций, изделий и их частей </t>
  </si>
  <si>
    <t>н/д</t>
  </si>
  <si>
    <t>ЗАО "Жигулевские стройматериалы</t>
  </si>
  <si>
    <t>РАЗДЕЛ C "Обрабатывающие производства"
ОКВЭД 23.51 Производство цемента</t>
  </si>
  <si>
    <t xml:space="preserve">ООО "ОЗОН" </t>
  </si>
  <si>
    <t>РАЗДЕЛ C "Обрабатывающие производства"
ОКВЭД 21.20 Производство лекарственных
препаратов и материалов, применяемых в
медицинских целях</t>
  </si>
  <si>
    <t>АО "Жигулевский радиозавод"</t>
  </si>
  <si>
    <t>РАЗДЕЛ C "Обрабатывающие производства"
ОКВЭД 26.51.2 Производство радиолокационной, радионавигационной аппаратуры и радиоаппаратуры дистанционного управления</t>
  </si>
  <si>
    <t>ООО "Услада"</t>
  </si>
  <si>
    <t>РАЗДЕЛ C "Обрабатывающие производства"
ОКВЭД 10.71.2 Производство мучных кондитерских изделий, тортов и пирожных недлительного хранения</t>
  </si>
  <si>
    <t>ООО НПФ "Мета"</t>
  </si>
  <si>
    <t>РАЗДЕЛ C "Обрабатывающие производства"
ОКВЭД 26.51.6 Производство прочих приборов, датчиков, аппаратуры и инструментов для измерения, контроля и испытаний</t>
  </si>
  <si>
    <t>ООО "Хлеб"</t>
  </si>
  <si>
    <t>РАЗДЕЛ C "Обрабатывающие производства"
ОКВЭД 10.71 Производство хлеба и мучных кондитерских изделий, тортов и пирожных недлительного хранения</t>
  </si>
  <si>
    <t>Филиал ПАО "РусГидро" - "Жигулевская ГЭС"</t>
  </si>
  <si>
    <t xml:space="preserve">РАЗДЕЛ D "Производство и распределение электроэнергии, газа и воды"                                         40.10.12 - Производство электроэнергии гидроэлектростанциями
</t>
  </si>
  <si>
    <t>ООО "Газпром газораспределение Самара"</t>
  </si>
  <si>
    <t>РАЗДЕЛ D "Производство и распределение электроэнергии, газа и воды"
ОКВЭД 40.22.1 Распределение газообразного топлива</t>
  </si>
  <si>
    <t>Жигулевский филиал 
АО "Гидроремонт - ВКК" 
в г. Жигулевск</t>
  </si>
  <si>
    <t>РАЗДЕЛ D "Производство и распределение электроэнергии, газа и воды"
ОКВЭД 35.11.2 Производство электроэнергии гидроэлектростанциями, в том числе деятельность по обеспечению работоспособности электростанций</t>
  </si>
  <si>
    <t>Жигулевское ПО филиала ПАО "Россети Волга"-"Самарские распределительные сети"</t>
  </si>
  <si>
    <t>РАЗДЕЛ D "Производство и распределение электроэнергии, газа и воды"
ОКВЭД 35.12 Передача электроэнергии и технологическое присоединение к распределительным сетям</t>
  </si>
  <si>
    <t>ООО "СамРЭК-Эксплуатация"</t>
  </si>
  <si>
    <t>РАЗДЕЛ D "Производство и распределение электроэнергии, газа и воды"
ОКВЭД 35.30 Производство, передача и распределение пара и горячей воды кондиционирование воздуха</t>
  </si>
  <si>
    <t>ООО "СамРЭК-Тепло Жигулевск"</t>
  </si>
  <si>
    <t>* темп роста/снижения объема отгруженных товаров, выполненных работ и услуг к прошлому году в действующих ценах, процентов</t>
  </si>
  <si>
    <t>Аккумуляторы свинцовые</t>
  </si>
  <si>
    <t>Электроэнергия</t>
  </si>
  <si>
    <t>Известь строительная</t>
  </si>
  <si>
    <t>Щебень</t>
  </si>
  <si>
    <t xml:space="preserve">Хлеб и хлебобулочные изделия                                                                                                                                                                                                                            </t>
  </si>
  <si>
    <t>Кондитерские изделия</t>
  </si>
  <si>
    <t>Медицинские препараты (нитроглицерин)</t>
  </si>
  <si>
    <t>тыс.кВт.час</t>
  </si>
  <si>
    <t>упаковок</t>
  </si>
  <si>
    <t>-</t>
  </si>
  <si>
    <t>Хлеб и хлебобулочные изделия</t>
  </si>
  <si>
    <t>­</t>
  </si>
  <si>
    <t>Повышение производительности труда АО «АКОМ»</t>
  </si>
  <si>
    <t>Проект направлен на повышение конкурентоспособности предприятия за счет внедрения лучших практик и методик наращивания производительности труда и расширение присутствия на российском и зарубежном рынках с достижением статуса Глобальной компании</t>
  </si>
  <si>
    <t xml:space="preserve">собственные и заемные средства </t>
  </si>
  <si>
    <t>реализация</t>
  </si>
  <si>
    <t xml:space="preserve">Проектная мощность – 3,5 млн. АКБ в год. Реализация проекта будет способствовать повышению уровня жизни населения, образовательного и квалификационного уровня рабочей силы, улучшению социального климата, получению дополнительных поступлений в бюджетную систему за счет налогов и обязательных платежей. Высокотехнологичное оборудование, приобретаемое в рамках проекта, способствует уменьшению экологической нагрузки. </t>
  </si>
  <si>
    <t>20 - по проекту, создано - 0</t>
  </si>
  <si>
    <t>ПАО «РусГидро»</t>
  </si>
  <si>
    <t>Модернизация вспомогательных систем диспетчерско-технологической связи ГЭС</t>
  </si>
  <si>
    <t>амортизация / средства ПАО «РусГидро»</t>
  </si>
  <si>
    <t>Повышение надежности и безопасности объекта, повышение эффективности эксплуатации оборудования в части оптимизации режимов работы</t>
  </si>
  <si>
    <t>нет</t>
  </si>
  <si>
    <t>Реконструкция крепления ковшей отводящих каналов здания ГЭС и ВСП</t>
  </si>
  <si>
    <t xml:space="preserve">Техперевооружение гидромеханического оборудования: затворы ВСП, решетки СУС, затворы СУС, гидроподъемники и МНУ гидроподъемников затворов 105ГК, затворы байпаса (очереди 1,2,3,4,5,6,7,8,9) </t>
  </si>
  <si>
    <t xml:space="preserve">Модернизация инженерно-физических заграждений, сигнализации, видеонаблюдения, СКУД здания ГЭС и ВСП (очереди 1,2,3) </t>
  </si>
  <si>
    <t>ООО «Газпром газораспределение Самара»</t>
  </si>
  <si>
    <t>Реконструкция газопровода "Зольное-Жигулевск/магистр./" II этап реконструкции                       в г.о. Жигулевск</t>
  </si>
  <si>
    <t>Перекладка стального газопровода на полиэтиленовый диаметром 219 мм, протяжением 9,238 км. Реконструкция газопровода с истекшим сроком эксплуатации (более 40 лет)</t>
  </si>
  <si>
    <t xml:space="preserve">Обеспечение потребителей бесперебойным снабжением газом. </t>
  </si>
  <si>
    <t>Реконструкция газопровода "Зольное-Жигулевск/магистр./" III этап реконструкции                       в г.о. Жигулевск</t>
  </si>
  <si>
    <t>Перекладка стального газопровода на полиэтиленовый  диаметром от 355 до 426 мм, протяжением 17,051 км. Реконструкция газопровода с истекшим сроком эксплуатации (более 40 лет)</t>
  </si>
  <si>
    <t>реализован</t>
  </si>
  <si>
    <t>ООО «СамРЭК - Тепло Жигулевск»</t>
  </si>
  <si>
    <t xml:space="preserve">Модернизация объектов теплоснабжения г.о.Жигулевск в рамках концессионного соглашения </t>
  </si>
  <si>
    <t xml:space="preserve">Средства Фонда содействия реформированию жилищно-коммунального хозяйства, собственные средства             </t>
  </si>
  <si>
    <t>Проектная мощность 59,6 МВт</t>
  </si>
  <si>
    <t>Собственные средства</t>
  </si>
  <si>
    <t>Проектная мощность 191,75 МВт</t>
  </si>
  <si>
    <t>филиал ПАО "РусГидро"- Жигулевская ГЭС"</t>
  </si>
  <si>
    <t>РЕЕСТР ИНВЕСТИЦИОННЫХ ПЛОЩАДОК ГОРОДСКОГО ОКРУГА ЖИГУЛЕВСК (ЖИЛИЩНОЕ СТРОИТЕЛЬСТВО)</t>
  </si>
  <si>
    <t>Общая площадь, кв.м</t>
  </si>
  <si>
    <t>Дополнительная информация</t>
  </si>
  <si>
    <t>отдел градостроительства и архитектуры администрации г.о.Жигулевск                 (84862) 2-40-21</t>
  </si>
  <si>
    <t>земли населенных пунктов</t>
  </si>
  <si>
    <t>наличие подъездных путей; удаленность от центра г.о.  Жигулевск – 4 км; удаленность площадки от ближайших жилых домов – 30 м; удаленность от г. Тольятти - 20 км; удаленность от трассы М5 - 4,5 км</t>
  </si>
  <si>
    <t>имеется возможность технологического присоединения к сетям инженерной инфраструктуры: электрическая сеть, сеть водоснабжения и водоотведения, радиосеть, интернет, телевидение</t>
  </si>
  <si>
    <t>Мегафон, Билайн, МТС, 
Tele-2, Yota</t>
  </si>
  <si>
    <t>"ГБУЗ СО ""Жигулевская центральная городская больница"" 
(в т.ч. отделения стационаров, 
6 поликлиник, отделение скорой помощи);
7 учреждений культурно-досугового типа;
МЧС: 63 пожарно-спасательная часть ФГКУ "31 ОФПС по Самарской области"</t>
  </si>
  <si>
    <t>наличие подъездных путей; удаленность от центра г.о.  Жигулевск – 2 км; удаленность площадки от ближайших жилых домов – 30 м; удаленность от г. Тольятти - 20 км; удаленность от трассы М5 - 2,7 км</t>
  </si>
  <si>
    <t>53.401840, 49.523693</t>
  </si>
  <si>
    <t>53.401519, 49.525070</t>
  </si>
  <si>
    <t>при условии строительства сетей инженерной инфраструктуры - технологическое присоединение к сетям инженерной инфраструктуры: электрическая сеть, сеть водоснабжения и водоотведения, радиосеть, интернет, телевидение </t>
  </si>
  <si>
    <t>53.401592, 49.526351</t>
  </si>
  <si>
    <t>наличие подъездных путей; удаленность от центра г.о.  Жигулевск – 0,6 км; удаленность площадки от ближайших жилых домов – 100 м; удаленность от г. Тольятти - 20 км; удаленность от трассы М5 - 2,3 км</t>
  </si>
  <si>
    <t>при условии строительства сетей инженерной инфраструктуры - технологическое присоединение к сетям инженерной инфраструктуры: электрическая сеть, сеть водоснабжения и водоотведения, радиосеть, интернет, телевидение</t>
  </si>
  <si>
    <t>Земельный участок с кадастровым номером 63:02:0303020:939 по адресу: г.Жигулевск,квартал 58А, ЗУ 1,                              для строительства многоквартирных жилых домов до 5 этажей</t>
  </si>
  <si>
    <t>53.398876, 49.503310</t>
  </si>
  <si>
    <t>Земельный участок с кадастровым номером 63:02:0303020:937;                                                   адрес: г.Жигулевск,квартал 58А, ЗУ 3,                              для строительства многоквартирных жилых домов до 5 этажей</t>
  </si>
  <si>
    <t>53.398887, 49.502213</t>
  </si>
  <si>
    <t>Земельный участок с кадастровым номером 63:02:0000000:3557;                                             адрес: г.Жигулевск,квартал 59А, ЗУ 7,                              для строительства многоквартирных жилых домов до 5 этажей</t>
  </si>
  <si>
    <t>53.397070, 49.504777</t>
  </si>
  <si>
    <t>Земельный участок с кадастровым номером 63:02:0303021:1064;                                               адрес: г.Жигулевск,квартал 66, ЗУ 6,                              для строительства многоквартирных жилых домов до 5 этажей</t>
  </si>
  <si>
    <t>53.398153, 49.504714</t>
  </si>
  <si>
    <t>Земельный участок с кадастровым номером 63:02:0303021:1067;                                               адрес: г.Жигулевск,квартал 66, ЗУ 2,                              для строительства многоквартирных жилых домов до 5 этажей</t>
  </si>
  <si>
    <t>53.398131, 49.506233</t>
  </si>
  <si>
    <t>Земельный участок с кадастровым номером 63:02:0303020:1173;                                               адрес: г.Жигулевск,квартал 55, ЗУ 5,                              для строительства многоквартирных жилых домов до 5 этажей</t>
  </si>
  <si>
    <t>наличие подъездных путей; удаленность от центра г.о.  Жигулевск – 0,1 км; удаленность площадки от ближайших жилых домов – 20 м; удаленность от г. Тольятти - 20 км; удаленность от трассы М5 - 2,3 км</t>
  </si>
  <si>
    <t>53.399777, 49.498330</t>
  </si>
  <si>
    <t>Земельный участок с кадастровым номером 63:02:0303020:1174;                                               адрес: г.Жигулевск,квартал 55, ЗУ 6,                              для строительства многоквартирных жилых домов до 5 этажей</t>
  </si>
  <si>
    <t>53.399520, 49.499977</t>
  </si>
  <si>
    <t>Земельный участок с кадастровым номером 63:02:0303020:1170;                                               адрес: г.Жигулевск,квартал 56, ЗУ 2,                              для строительства многоквартирных жилых домов до 5 этажей</t>
  </si>
  <si>
    <t>53.398550, 49.498143</t>
  </si>
  <si>
    <t>Земельный участок с кадастровым номером 63:02:0303022:891;                                               адрес: г.Жигулевск,квартал 59, ЗУ 8,                              под строительство многоквартирного жилого дома</t>
  </si>
  <si>
    <t>53.396551, 49.502093</t>
  </si>
  <si>
    <t>Земельный участок с кадастровым номером 63:02:0303021:1070;                                               адрес: г.Жигулевск,квартал 73,                               под строительство многоквартирных жилых домов</t>
  </si>
  <si>
    <t>53.399193, 49.508813</t>
  </si>
  <si>
    <t>РЕЕСТР ИНВЕСТИЦИОННЫХ ПЛОЩАДОК ГОРОДСКОГО ОКРУГА ЖИГУЛЕВСК  (ОБЪЕКТЫ ПРОИЗВОДСТВЕННОЙ И НЕПРОИЗОДСТВЕННОЙ СФЕРЫ)</t>
  </si>
  <si>
    <t>Южная часть города Жигулевск, юго-западнее района Александровское поле
Производственное назначение (без вредных выбросов и негативного воздействия на окружающую среду. Предпочтительно размещение предприятий по производству и обработке пищевых продуктов, возможно объектов строительной промышленности или обработки древесины)</t>
  </si>
  <si>
    <t>расстояние до ж/д путей - около 250 м, по центру участка проходит а/м дорога с твердым покрытием</t>
  </si>
  <si>
    <t>Электроснабжение - от городских магистральных сетей. Протяженность прокладки новой ЛЭП - 500-4000 м в зависимости от запрашиваемой мощности. Газоснабжение - от городских магистральных сетей. Прокладка до точки подключения - 1000-3000.</t>
  </si>
  <si>
    <t>53.368057, 49.488139</t>
  </si>
  <si>
    <t>53.400597, 49.528718</t>
  </si>
  <si>
    <t>53.400699, 49.526785</t>
  </si>
  <si>
    <t>53.399451, 49.531695</t>
  </si>
  <si>
    <t>Земельный участок с кадастровым номером 63:02:0309002:499, 
адрес: г. Жигулевск, Железнодорожный район,
для использования под автодром</t>
  </si>
  <si>
    <t>53.387500, 49.512892</t>
  </si>
  <si>
    <t>Земельный участок с кадастровым номером 63:02:0308005:504; 
адрес: г. Жигулевск, ул. Ново-Самарская, севернее территории ДОСААФ; 
для строительства цеха по переработке и хранению рыбной продукции</t>
  </si>
  <si>
    <t>отдел по земельным отношениям администрации                    г.о. Жигулевск                  (84862) 2-46-10</t>
  </si>
  <si>
    <t>наличие подъездных путей; удаленность от центра г.о.  Жигулевск – 2 км; удаленность площадки от ближайших жилых домов – 150 м; удаленность от г. Тольятти - 20 км; удаленность от трассы М5 - 2,5 км</t>
  </si>
  <si>
    <t>53.391416, 49.510636</t>
  </si>
  <si>
    <t>Земельный участок с кадастровым номером 63:02:0311002:501; 
адрес: г. Жигулевск, ул. Ново-Самарская; для целей, не связанных со строительством, для размещения производственной базы</t>
  </si>
  <si>
    <t>наличие подъездных путей; удаленность от центра г.о.  Жигулевск – 3 км; удаленность площадки от ближайших жилых домов – 1 км; удаленность от г. Тольятти - 20 км; удаленность от трассы М5 - 1 км</t>
  </si>
  <si>
    <t>53.366582, 49.486756</t>
  </si>
  <si>
    <t>Земельный участок с кадастровым номером  63:02:0208001:3540; 
адрес: г. Жигулевск, пр-т Молодежный, с северной стороны МКР В-3; 
для проектирования и строительства спортивно-оздоровительного комплекса на 320 мест</t>
  </si>
  <si>
    <t>53.404143, 49.541323</t>
  </si>
  <si>
    <t>Земельный участок с кадастровым номером 63:02:0206005:970; 
адрес: г. Жигулевск, ул. Репина, юго-западнее участка с кадастровым номером 63:02:0206002:503; 
для строительства здания гостиницы</t>
  </si>
  <si>
    <t>53.417229, 49.538040</t>
  </si>
  <si>
    <t>Земельный участок с кадастровым номером 63:02:0000000:31; 
адрес: г.Жигулевск, МКР В-1, около школы № 10; 
для целей, не связанных со строительством, для размещения временной автостоянки</t>
  </si>
  <si>
    <t>наличие подъездных путей; удаленность от центра г.о.  Жигулевск – 3 км; удаленность площадки от ближайших жилых домов – 15 м; удаленность от г. Тольятти - 20 км; удаленность от трассы М5 - 3,5 км</t>
  </si>
  <si>
    <t>53.404963, 49.528319</t>
  </si>
  <si>
    <t>Земельный участок с кадастровым номером 63:02:0302016:770, 
адрес: г. Жигулевск, мкр.Г-1,
под строительство спортклуба</t>
  </si>
  <si>
    <t>наличие подъездных путей; удаленность от центра г.о.  Жигулевск – 1,5 км; удаленность площадки от ближайших жилых домов – 30 м; удаленность от г. Тольятти - 20 км; удаленность от трассы М5 - 1 км</t>
  </si>
  <si>
    <t>53.404454, 49.470219</t>
  </si>
  <si>
    <t>Земельный участок с кадастровым номером 63:02:0000000:3515,                                         адрес: г.о.Жигулевск, село Ширяево,                    для туристического обслуживания</t>
  </si>
  <si>
    <t>наличие подъездных путей ; удаленность от центра г.о.  Жигулевск – 35 км; удаленность площадки от ближайших жилых домов – 120 м; удаленность от г. Тольятти - 60 км; удаленность от трассы М5 - 45 км</t>
  </si>
  <si>
    <t>имеется возможность технологического присоединения к сетям инженерной инфраструктуры: электрическая сеть, сеть водоснабжения</t>
  </si>
  <si>
    <t>53.421029, 50.005519</t>
  </si>
  <si>
    <t>Земельный участок с кадастровым номером 63:02:0000000:3511,                                          адрес: г.о.Жигулевск, село Ширяево                      для туристического обслуживания</t>
  </si>
  <si>
    <t>наличие подъездных путей ; удаленность от центра г.о.  Жигулевск – 37 км; удаленность площадки от ближайших жилых домов – 30 м; удаленность от г. Тольятти - 62 км; удаленность от трассы М5 - 47 км</t>
  </si>
  <si>
    <t>53.406753, 50.013101</t>
  </si>
  <si>
    <t>Земельный участок с кадастровым номером 63:02:0405004:925,                                            адрес: г.о.Жигулевск, село Ширяево;                  вид разрешенного испльзования: культурное развитие</t>
  </si>
  <si>
    <t>наличие подъездных путей ; удаленность от центра г.о.  Жигулевск – 35 км; удаленность площадки от ближайших жилых домов – 30 м; удаленность от г. Тольятти - 60 км; удаленность от трассы М5 - 45 км</t>
  </si>
  <si>
    <t>53.418500, 50.006232</t>
  </si>
  <si>
    <t>Земельный участок с кадастровым номером 63:02:0405004:926,                                           адрес: г.о.Жигулевск, село Ширяево;                     для размещения объекта общественного питания</t>
  </si>
  <si>
    <t>наличие подъездных путей ; удаленность от центра г.о.  Жигулевск – 35,0 км; удаленность площадки от ближайших жилых домов – 30 м; удаленность от г. Тольятти - 60 км; удаленность от трассы М5 - 45 км</t>
  </si>
  <si>
    <t>53.419123, 50.006656</t>
  </si>
  <si>
    <t>наличие подъездных путей ; удаленность от центра г.о.  Жигулевск – 36,0 км; удаленность площадки от ближайших жилых домов – 30 м; удаленность от г. Тольятти - 61 км; удаленность от трассы М5 - 46 км</t>
  </si>
  <si>
    <t>Земельный участок с кадастровым номером 63:02:0405010:965,                                           адрес: г.о.Жигулевск, село Ширяево;                     для размещения объекта капитального строительства "коммунальное обслуживание"</t>
  </si>
  <si>
    <t>53.408550, 50.015755</t>
  </si>
  <si>
    <t>Земельный участок с кадастровым номером 63:02:0405001:1127,                                         адрес: г.о.Жигулевск, село Ширяево;                       для размещения "культурное развитие"</t>
  </si>
  <si>
    <t>53.422808, 50.012631</t>
  </si>
  <si>
    <t>Земельный участок с кадастровым номером 63:02:0402008:5; 
адрес: г. Жигулевск, п/ст Зольное, ул.Подгорная 
для использования под промышленную застройку</t>
  </si>
  <si>
    <t xml:space="preserve">ООО "Терминал-Сервис"           Микличев Вячеслав Николаевич                       (927) 793-44-47           </t>
  </si>
  <si>
    <t>да</t>
  </si>
  <si>
    <t>частная собственность</t>
  </si>
  <si>
    <t>наличие подъездных путей; удаленность от центра с.Зольное – 0,2 км; удаленность площадки от ближайших жилых домов – 100 м; удаленность от г. Тольятти - 50 км; удаленность от трассы М5 - 30 км</t>
  </si>
  <si>
    <t>имеются все необходимые коммуникации: электроснабжение, газоснабжение, теплоснабжение, водоснабжение, водоотведение</t>
  </si>
  <si>
    <t>53.443631, 49.795518</t>
  </si>
  <si>
    <t>Земельный участок с кадастровым номером 63:02:0000000:26                                      адрес: г.Жигулевск, ул.Морквашинская (территория бывшего деревообрабатывающего комбината  на берегу р.Волга)</t>
  </si>
  <si>
    <t>ПАО "Промсвязьбанк"</t>
  </si>
  <si>
    <t xml:space="preserve">наличие подъездных путей; удаленность от центра г.Жигулевск - 5 км; удаленность площадки от ближайших жилых домов - 100 м; удаленность от г. Тольятти 19 км; удаленность от трассы М5  - 2,5 км
</t>
  </si>
  <si>
    <t xml:space="preserve">имеются все необходимые коммуникации: электроэнергия, газоснабжение, водоснабжение, канализация
</t>
  </si>
  <si>
    <t>Земельный участок с кадастровым номером 63:02:0206006:34                                                       адрес: г.Жигулевск, ул.Транспортная, 27 (территория бывшей жигулевской воспитательной колонии)</t>
  </si>
  <si>
    <t>Управление Федеральной службы исполнения наказаний по Самарской области</t>
  </si>
  <si>
    <t xml:space="preserve">наличие подъездных путей; удаленность от центра г. Жигулевск - 3 км; удаленность площадки от ближайших жилых домов - 30 м; удаленность от г. Тольятти 19 км; удаленность от трассы М5  - 2,5 км
</t>
  </si>
  <si>
    <t>53.414580, 49.541648</t>
  </si>
  <si>
    <t>РЕЕСТР ИНВЕСТИЦИОННЫХ ПЛОЩАДОК ГОРОДСКОГО ОКРУГА ЖИГУЛЕВСК (ПЛОЩАДКИ ПРЕДПРИЯТИЙ)</t>
  </si>
  <si>
    <t>г. Жигулевск, 
ул. Радиозаводская, 1А, 
Нежилое, 2-хэтажное, кирпичное, здание с 2-мя пристроями; площадь 644,8 м2</t>
  </si>
  <si>
    <t>ООО НПФ «Мета» 
тел.: 8(84862) 2-10-70
7-21-00</t>
  </si>
  <si>
    <t>наличие подъездных путей; удаленность от центра 
г.о. Жигулевск - 3,7 км; удаленность площадки от ближайших жилых домов -190 м; удаленность от 
г. Тольятти -24 км; удаленность от трассы М5 - 5 км</t>
  </si>
  <si>
    <t xml:space="preserve">водоснабжение, водоотведение, теплоснабжение, электроснабжение, </t>
  </si>
  <si>
    <t xml:space="preserve">г. Жигулевск, 
ул. Радиозаводская, 1 
Нежилое, 1-этажное, каркасно-панельное здание; площадь здания 298,1 м2, площадь участка 3400 м2, высота ≈ 4,5 м </t>
  </si>
  <si>
    <t>наличие подъездных путей; удаленность от центра г.о. Жигулевск - 3,7 км; удаленность площадки от ближайших жилых домов -112 м; удаленность 
от г. Тольятти - 24 км; удаленность от трассы М5 - 5 км</t>
  </si>
  <si>
    <t>водоснабжение, водоотведение, теплоснабжение, электроснабжение, пожарная сигнализация</t>
  </si>
  <si>
    <t>г. Жигулевск, 
ул. Радиозаводская, 3 
Нежилое, 1-этажное, каркасно-панельное здание; площадь здания 537,9 м2, площадь участка - 4500 м2, высота производственной зоны ≈ 4,5 м, бытовой – 2,5 м</t>
  </si>
  <si>
    <t xml:space="preserve">наличие подъездных путей удаленность от центра г.о. Жигулевск - 3,7 км; удаленность площадки от ближайших жилых домов - 190 м; удаленность 
от г. Тольятти - 24 км; удаленность от трассы М5 - 5 км </t>
  </si>
  <si>
    <t xml:space="preserve">водоснабжение, водоотведение, теплоснабжение, электроснабжение, пожарная сигнализация </t>
  </si>
  <si>
    <t>53.402688, 49.545303</t>
  </si>
  <si>
    <t>г. Жигулевск, 
ул. Радиозаводская, 5 
Нежилое, 1-этажное, каркасно-панельное, пристроенное здание; площадь 224,5 м2, высота ≈ 6,5 м, кран-балка 2т</t>
  </si>
  <si>
    <t xml:space="preserve">наличие подъездных путей; удаленность от центра г.о. Жигулевск - 3,7 км; удаленность площадки от ближайших жилых домов - 190 м; удаленность 
от г. Тольятти - 24 км; удаленность от трассы М5 - 5 км </t>
  </si>
  <si>
    <t xml:space="preserve">водоснабжение, водоотведение, теплоснабжение, электроснабжение </t>
  </si>
  <si>
    <t>53.402265, 49.546061</t>
  </si>
  <si>
    <t xml:space="preserve">г. Жигулевск, 
ул. Приволжская, 11 
Нежилое, 1-этажное, отдельно стоящее кирпичное здание; площадь 104,6 м2; высота=2,5м; 
крыша – шифер, 2-е ворот </t>
  </si>
  <si>
    <t xml:space="preserve">наличие подъездных путей; удаленность от центра г.о.  Жигулевск - 1 км; удаленность площадки от ближайших жилых домов - 20 м; удаленность от г. Тольятти - 19 км; удаленность от трассы М5  - 1 км </t>
  </si>
  <si>
    <t>53.406317, 49.484504</t>
  </si>
  <si>
    <t xml:space="preserve">г. Жигулевск, 
ул. Приволжская, 11 
Нежилое, 1-этажное, отдельно стоящее кирпичное здание с подвалом; площадь 621,4 м2; общественная баня; кафе на 50 мест Качественный свежий ремонт, кухня оснащена современным оборудованием </t>
  </si>
  <si>
    <t xml:space="preserve">наличие подъездных путей; удаленность от центра г.о. Жигулевск - 1 км; удаленность площадки от ближайших жилых домов - 20 м; удаленность от г. Тольятти 19 км; удаленность от трассы М5  - 1 км </t>
  </si>
  <si>
    <t>г. Жигулевск, 
ул. Морквашинская, 55А 
Нежилое, 3-х этажное, отдельно стоящее кирпичное здание с подвалом; площадь 2478,3 м2</t>
  </si>
  <si>
    <t xml:space="preserve">наличие подъездных путей; удаленность от центра г.о. Жигулевск - 2,7 км; удаленность площадки от ближайших жилых домов - 20 м удаленность от г. Тольятти - 23 км удаленность от трассы М5 - 5 км </t>
  </si>
  <si>
    <t>водоснабжение, водоотведение, теплоснабжение, электроснабжение, пожарная сигнализация, видеонаблюдение</t>
  </si>
  <si>
    <t xml:space="preserve"> г. Жигулевск, ул.Радиозаводская, 1                                                       Земельный участок с кадастровым номером 63:02:0207003:498 (выставлен на торги etprf)</t>
  </si>
  <si>
    <t>АО "Жигулевский радиозавод"                                  тел. (84862) 77-2-83</t>
  </si>
  <si>
    <t xml:space="preserve">наличие подъездных путей; удаленность от центра г.о.Жигулевск -  2 км.; удаленность площадки от ближайших жилых домов - 170 м; удаленность от г.Тольятти - 20 км.; удаленность от трассы М5 - 2,7 км; ближайший железнодорожный терминал - станция Отвага. </t>
  </si>
  <si>
    <t xml:space="preserve">имеются все необходимые коммуникации: электроэнергия, газоснабжение, водоснабжение, канализация </t>
  </si>
  <si>
    <t>53.402647, 49.554307</t>
  </si>
  <si>
    <t>г. Жигулевск, ул.Радиозаводская, 1                   Отдельный (изолированный) цех основного производственного корпуса АО "Жигулевский радиозавод"</t>
  </si>
  <si>
    <t xml:space="preserve"> г. Жигулевск, ул.Радиозаводская, 1                   Отдельный (изолированный) цех основного производственного корпуса АО "Жигулевский радиозавод"</t>
  </si>
  <si>
    <t>Занятые в экономике (в среднем за год) – всего</t>
  </si>
  <si>
    <t>ОБРАЗОВАНИЕ</t>
  </si>
  <si>
    <t>СПОРТ</t>
  </si>
  <si>
    <t>КУЛЬТУРА</t>
  </si>
  <si>
    <t xml:space="preserve">ГБОУ СОШ №7 кор.2
г. Жигулевск
ул. Пирогова, д.15а
</t>
  </si>
  <si>
    <t xml:space="preserve">ГБОУ СОШ №7 кор.3
г. Жигулевск
ул. Первомайская, д.23
</t>
  </si>
  <si>
    <t>ГАПОУ СО «Жигулевский государственный колледж»
ул.Мира, 22</t>
  </si>
  <si>
    <t>типовое</t>
  </si>
  <si>
    <t>кровля, водоснабжение, водоотведение, отопление, электроснабжение, окна, двери</t>
  </si>
  <si>
    <t>ГБОУ ООШ № 2 г.о.Жигулевск,     с.Солнечная Поляна, ул.Нефтянников, 16</t>
  </si>
  <si>
    <t>ГБОУ СОШ № 1 г.о.Жигулевск,             с.Зольное ул. Клубная, 33</t>
  </si>
  <si>
    <t>ГБОУ СОШ № 10 г.Жигулевск, 
мкр. В-1, 29</t>
  </si>
  <si>
    <t xml:space="preserve">ГБОУ СОШ № 13
г.Жигулевск,
ул. Репина, 39
</t>
  </si>
  <si>
    <t xml:space="preserve">ГБОУ СОШ № 13 кор.2
г. Жигулевск,
ул.Пролетарская, 3
</t>
  </si>
  <si>
    <t xml:space="preserve">ГБОУ СОШ № 14 г.Жигулевск 
мкр. Г-1, 12
</t>
  </si>
  <si>
    <t>ГБОУ лицей №16 г.Жигулевск,
 ул. Ленина, 1</t>
  </si>
  <si>
    <t xml:space="preserve">ГБОУ Школа-интернат № 2
г. Жигулевск,
 ул. Пролетарская, 27
</t>
  </si>
  <si>
    <t xml:space="preserve">ГБООУ санаторная школа-интернат № 3 г.о.Жигулевск 
с.Солнечная Поляна,
ул. Нефтяников, 13а
</t>
  </si>
  <si>
    <t xml:space="preserve">СПДС «Волна»  г.о.Жигулевск
с.Зольное
ул. Клубная, 45
</t>
  </si>
  <si>
    <t xml:space="preserve">СПДС «Чайка» г.о.Жигулевск  с.Солнечная Поляна
 ул. 5 линия, 5
</t>
  </si>
  <si>
    <t>СПДС «Ягодка»
г. Жигулевск,                   В-1, 30</t>
  </si>
  <si>
    <t>СПДС «Ягодка»
г. Жигулевск,                   В-1, 32</t>
  </si>
  <si>
    <t>СПДС «Красная шапочка» кор.2   г.Жигулевск
ул. Почтовая, 29а</t>
  </si>
  <si>
    <t>СПДС «Вишенка» кор.2 г.Жигулевск
ул. Ленинградская, 9а</t>
  </si>
  <si>
    <t>СПДС «Вишенка» кор.1 г.Жигулевск
ул. Ленинградская, 9</t>
  </si>
  <si>
    <t>СПДС «Красная шапочка» кор. 1                                 г. Жигулевск,
ул. Самарская, 1а</t>
  </si>
  <si>
    <t xml:space="preserve">СПДС «Аленушка» кор.1
 г. Жигулевск
 пер. Механический, 5
</t>
  </si>
  <si>
    <t xml:space="preserve">СПДС «Аленушка» кор.2
г. Жигулевск
ул. Парижской коммуны, д.10
</t>
  </si>
  <si>
    <t>СПДС «Дружные ребята» кор. 1 г.Жигулевск
ул. Лермонтова, 31</t>
  </si>
  <si>
    <t>СПДС «Дружные ребята» кор. 2  г.Жигулевск
ул. Приволжская, 18</t>
  </si>
  <si>
    <t>СПДС «Радуга» г.Жигулевск
 ул. Шевченко, 7а</t>
  </si>
  <si>
    <t>СПДС «Иволга»        г.Жигулевск
ул. Никитина, 17</t>
  </si>
  <si>
    <t>СПДС «Снежок»       г.Жигулевск 
мкр. Александровское поле,
ул. Фрунзе, 24</t>
  </si>
  <si>
    <t>ЗДРАВООХРАНЕНИЕ</t>
  </si>
  <si>
    <t>103,8*</t>
  </si>
  <si>
    <t>Поликлиника № 1                          г.Жигулевск, ул.Первомайская, 10</t>
  </si>
  <si>
    <t>395 посещений</t>
  </si>
  <si>
    <t>240 посещений</t>
  </si>
  <si>
    <t>приспособленное</t>
  </si>
  <si>
    <t>Поликлиника № 3                г.Жигулевск, ул.Никитина, 20а</t>
  </si>
  <si>
    <t>100 посещений</t>
  </si>
  <si>
    <t>120 посещений</t>
  </si>
  <si>
    <t>Поликлиника № 4                 г.о.Жигулевск,                     с.Зольное,                     ул.Подгорная, 13</t>
  </si>
  <si>
    <t xml:space="preserve">Поликлиника № 4      г.о.Жигулевск,                    с.Зольное, ул.Первомайская, 1 </t>
  </si>
  <si>
    <t>Кабинет врача поликлиники № 4                г.о.Жигулевск,                 с.Богатырь, ул.Управленческая, 19</t>
  </si>
  <si>
    <t>Фельдшерско-акушерский пункт           г.о.Жигулевск,            с.Ширяево,                      ул.Колхозная, 6</t>
  </si>
  <si>
    <t>Врачебная амбулатория          г.о.Жигулевск,             с.Солнечная Поляна, ул.Власова, 6</t>
  </si>
  <si>
    <t>300 посещений</t>
  </si>
  <si>
    <t>Детская поликлиника                 г.Жигулевск,                      ул.Мира, 30</t>
  </si>
  <si>
    <t>Стоматологическая поликлиника                    г.Жигудлевск, ул.Приволжская, 15а</t>
  </si>
  <si>
    <t>295 посещений</t>
  </si>
  <si>
    <t>Женская консультация            г.Жигулевск, ул.Интернационалистов, 27</t>
  </si>
  <si>
    <t>125 посещений</t>
  </si>
  <si>
    <t>Здание психиатрического отделения                      г.Жигулевск, ул.Первомайская, 10</t>
  </si>
  <si>
    <t>121 посещение</t>
  </si>
  <si>
    <t>Здание инфекционного отделения № 1                г.Жигулевск, ул.Первомайская, 10</t>
  </si>
  <si>
    <t>15 коек</t>
  </si>
  <si>
    <t>Здание инфекционного отделения № 2                г.Жигулевск, ул.Первомайская, 10</t>
  </si>
  <si>
    <t>Хирургический корпус          г.Жигулевск, ул.Первомайская, 10</t>
  </si>
  <si>
    <t>Здание кардиологического отделения                       г.Жигулевск, ул.Первомайская, 10</t>
  </si>
  <si>
    <t>Здание педиатрического отделения, паллиативного отделения                           г.Жигулевск, ул.Первомайская, 10</t>
  </si>
  <si>
    <t>Здание стационара              г.о.Жигулевск                    с.Зольное, ул.Клубная, 47</t>
  </si>
  <si>
    <t>МБУК "Жигулевский Дворец культуры" г.Жигулевск, ул.Пирогова, 21</t>
  </si>
  <si>
    <t>448 мест в зале</t>
  </si>
  <si>
    <t>823 участников клубных формирований</t>
  </si>
  <si>
    <t>Выставочный центр "Народная галерея" - структурное подразделение МБУК ИКМ "Самарская Лука" г.Жигулевск, ул. Пирогова, 21</t>
  </si>
  <si>
    <t>5759 посетителей</t>
  </si>
  <si>
    <t>МБУК «Многофункциональный культурный центр» г.Жигулевск, мкр.Яблоневый Овраг, ул.Никитина, 9</t>
  </si>
  <si>
    <t>450 мест в зале</t>
  </si>
  <si>
    <t>1 444 участников клубных формирований</t>
  </si>
  <si>
    <t>МБУ ДО школа искусств №2 г.Жигулевск, мкр.Яблоневый Овраг, ул.Никитина, 9</t>
  </si>
  <si>
    <t>54 места в зале</t>
  </si>
  <si>
    <t xml:space="preserve">Филиал №11 МБУК Жигулевская ЦБС г.Жигулевск, мкр.Яблоневый Овраг, ул.Никитина, 9 </t>
  </si>
  <si>
    <t>6042 посещений</t>
  </si>
  <si>
    <t>802 пользователя</t>
  </si>
  <si>
    <t xml:space="preserve">Дом культуры "Луч"   структурное подразделение МБУК "МКЦ"                                       г.Жигулевск, мкр.Александровское Поле, ул.Фрунзе, 36           </t>
  </si>
  <si>
    <t>80 мест в зале</t>
  </si>
  <si>
    <t>213 участников клубных формирований</t>
  </si>
  <si>
    <t>Культурно-досуговый центр для детей и подростков - структурное подразделение МБУК "МКЦ" г.Жигулевск, ул.Вокзальная, 16</t>
  </si>
  <si>
    <t>70 мест в зале</t>
  </si>
  <si>
    <t>МБУ ДО художественая школа № 1     г.Жигулевск, ул.Вокзальная,16</t>
  </si>
  <si>
    <t>Центральная детская библиотека МБУК Жигулевская ЦБС г.Жигулевск, ул.Вокзальная,16</t>
  </si>
  <si>
    <t>28 327  посещений</t>
  </si>
  <si>
    <t>2605 пользователей</t>
  </si>
  <si>
    <t>210 мест в зале</t>
  </si>
  <si>
    <t>МБУК ДК "Нефтяник" г.о.Жигулевск                  с.Зольное, ул.Клубная, 41</t>
  </si>
  <si>
    <t>59 обучающихся</t>
  </si>
  <si>
    <t>2 908 посещений</t>
  </si>
  <si>
    <t>410 пользователей</t>
  </si>
  <si>
    <t>8344 посещений</t>
  </si>
  <si>
    <t>165 мест в зале</t>
  </si>
  <si>
    <t>МБУ ДО музыкальная школа № 1     г.о.Жигулевск     с.Зольное, ул.Клубная, 41</t>
  </si>
  <si>
    <t>Филиал № 9 МБУК Жигулевская ЦБС г.о.Жигулевск                   с.Зольное, ул.Клубная, 41</t>
  </si>
  <si>
    <t>Музей-театр "Жигулевская сказка" - структурное подразделение МБУК ИКМ "Самарская Лука"     г.о.Жигулевск                      с.Зольное, ул.Клубная, 41</t>
  </si>
  <si>
    <t>Дом культуры "Родник" - структурное подразделение МБУК "Нефтяник"       г.о.Жигулевск  с.Ширяево, ул.Рабочая,15</t>
  </si>
  <si>
    <t>Клуб "Солнечная Поляна" - структурное подразделение МБУК "Нефтяник"     с.Солнечная Поляна, ул.Центральная,1</t>
  </si>
  <si>
    <t>150 мест в зале</t>
  </si>
  <si>
    <t>Филиал № 10  МБУК Жигулевская ЦБС с.Солнечная Поляна, ул.Центральная,1</t>
  </si>
  <si>
    <t>2 908   посещений</t>
  </si>
  <si>
    <t>МБУК историко-краеведческий музей "Самарская Лука" г.Жигулевск, ул.Комсомольская, 28</t>
  </si>
  <si>
    <t>27966 посещений</t>
  </si>
  <si>
    <t>Галерея детского творчества "Сказочный город" 
г.Жигулевск, ул. Гидростроителей, 10</t>
  </si>
  <si>
    <t>4217 посещений</t>
  </si>
  <si>
    <t>Филиал № 3 МБУК Жигулевская ЦБС          г.о.Жигулевск                    с.Ширяево, ул.Рабочая,15</t>
  </si>
  <si>
    <t>МБУ ДО "Детская школа искусств № 1" г.Жигулевск,    ул.Победы, 1</t>
  </si>
  <si>
    <t>200 мест в зале</t>
  </si>
  <si>
    <t>Центральная  библиотека МБУК Жигулевская ЦБС г.Жигулевск, Гоголя, 2а</t>
  </si>
  <si>
    <t>35750 посещений</t>
  </si>
  <si>
    <t>4 804 пользователя</t>
  </si>
  <si>
    <t>Филиал № 1 МБУК Жигулевская ЦБС г.Жигулевск, ул.Оборонная, 2</t>
  </si>
  <si>
    <t>24160 посещений</t>
  </si>
  <si>
    <t>3 208 пользователей</t>
  </si>
  <si>
    <t>Филиал № 4 МБУК Жигулевская ЦБС г.Жигулевск, ул.Репина, 8</t>
  </si>
  <si>
    <t>23555  посещений</t>
  </si>
  <si>
    <t>3 208 пользователя</t>
  </si>
  <si>
    <t>Филиал № 5 МБУК Жигулевская ЦБС г.Жигулевск, мкр.Александровское Поле, ул.Фрунзе, 36</t>
  </si>
  <si>
    <t>12160  посещений</t>
  </si>
  <si>
    <t>1 604 пользователя</t>
  </si>
  <si>
    <t>Филиал № 8 МБУК Жигулевская ЦБС г.Жигулевск, ул.Радиозаводская, 6</t>
  </si>
  <si>
    <t>6042  посещений</t>
  </si>
  <si>
    <t>Перечень крупных инвестиционных проектов, реализуемых  на территории городского округа Жигулевск</t>
  </si>
  <si>
    <t>100%*</t>
  </si>
  <si>
    <t>* объект незавершенного строительства не передан в казну муниципального образования</t>
  </si>
  <si>
    <t xml:space="preserve">    ПАСПОРТ                                                                                                                                                                                                социально-экономического развития                                                                                                                                                                                   городского округа Жигулевск Самарской области                                                                                       за 2023 год</t>
  </si>
  <si>
    <t>количество на 1 января 2024 года</t>
  </si>
  <si>
    <t>2023/2022</t>
  </si>
  <si>
    <t>Объем реализации платных услуг населению * (в действующих ценах)</t>
  </si>
  <si>
    <t>Валовая продукция сельского хозяйства во всех категориях хозяйств (в фактических ценах)</t>
  </si>
  <si>
    <t>Остаток сметной стоимости по состоянию на 01.01.2024</t>
  </si>
  <si>
    <t>Д Е Я Т Е Л Ь Н О С Т Ь   Н А У Ч Н О-И С С Л Е Д О В А Т Е Л Ь С К И Х   О Р Г А Н И З А Ц И Й     в 2024 году</t>
  </si>
  <si>
    <t xml:space="preserve">Модернизация установок пожаротушения гидроагрегатов </t>
  </si>
  <si>
    <t xml:space="preserve">Реконструкция железобетонных перекрытий турбинных залов здания ГЭС </t>
  </si>
  <si>
    <t xml:space="preserve">Модернизация САУ ОРУ-110, 220кВ, системы блокировки коммутационных аппаратов (СБКА.) (очереди 1,2) </t>
  </si>
  <si>
    <t>Модернизация локальных очистных сооружений дренажных вод объектов ГЭС</t>
  </si>
  <si>
    <t>Реконструкция ОРУ-500кВ (очереди 1,2,3)</t>
  </si>
  <si>
    <t xml:space="preserve">Реконструкция шахтных шпонок здания ГЭС и ВСП </t>
  </si>
  <si>
    <t>Обеспечение потребителей бесперебойным снабжением газом</t>
  </si>
  <si>
    <t>Реконструкция котельных №№ 10, 20, 25</t>
  </si>
  <si>
    <t>Строительство новых модульных котельных №№ 13А, 14А, 22А</t>
  </si>
  <si>
    <t>Плотность населения:  558,3 чел./кв.км</t>
  </si>
  <si>
    <t>Площадь муниципального образования: 94,15 кв.км</t>
  </si>
  <si>
    <t xml:space="preserve">  -  общая площадь муниципального образования 94,15 кв.км</t>
  </si>
  <si>
    <t>200,9*</t>
  </si>
  <si>
    <t>92,7*</t>
  </si>
  <si>
    <t>неразграниченный</t>
  </si>
  <si>
    <t>ГБУЗ СО ""Жигулевская центральная городская больница"
(в т.ч. отделения стационаров, 
6 поликлиник, отделение скорой помощи);
7 учреждений культурно-досугового типа;
МЧС: 63 пожарно-спасательная часть ФГКУ "31 ОФПС по Самарской области"</t>
  </si>
  <si>
    <t>численность трудовых ресурсов г.о.Жигулевск -          30 285</t>
  </si>
  <si>
    <t>Земельный участок с кадастровым номером 63:02:0207001:551; 
адрес: г. Жигулевск, МКР В-2, 
для размещения малоэтажных многоквартирных жилых домов</t>
  </si>
  <si>
    <t>Земельный участок с кадастровым номером 63:02:0207001:545; 
адрес: г. Жигулевск, МКР В-2, 
для размещения малоэтажных многоквартирных жилых домов</t>
  </si>
  <si>
    <t>Земельный участок с кадастровым номером 63:02:0207001:549; 
адресу: г. Жигулевск, МКР В-2, 
для размещения малоэтажных многоквартирных жилых домов</t>
  </si>
  <si>
    <t>Земельный участок с кадастровым номером 63:02:0303022:889;
адрес: г. Жигулевск, квартал 51, ЗУ 8, 
для строительства малоэтажных многоквартирных жилых домов</t>
  </si>
  <si>
    <t>53.396866, 49.500701</t>
  </si>
  <si>
    <t>Земельный участок с кадастровым номером 63:02:0000000:2452 
адрес: г. Жигулевск, МКР В-2, 
под строительство дошкольного образовательного учреждения, вместимостью на 260 мест</t>
  </si>
  <si>
    <t>Земельный участок с кадастровым номером 63:02:0000000:2451 
адрес: г. Жигулевск, МКР В-2, 
под строительство общественно-спортивного центра</t>
  </si>
  <si>
    <t>Земельный участок с кадастровым номером 63:02:0000000:2453 
адрес: г. Жигулевск, МКР В-2, 
под общеобразовательные учреждения (начального общего, основного общего, среднего (полного) общего образования</t>
  </si>
  <si>
    <t>Нежилое здание на земельном участке с кадастровым номером 63:02:0405009:1490
адрес: г.о.Жигулевск, с.Ширяево, ул.Некрасовская, 1а
(территория бывшей общеобразовательной школы)
https://shiryaevo-volga.ru/?utm_source=hotelier&amp;utm_medium=email&amp;utm_campaign=firstemail</t>
  </si>
  <si>
    <t>89879371818
требуется соинвестор</t>
  </si>
  <si>
    <t xml:space="preserve">наличие подъездных путей; удаленность от центра г. Жигулевск - 36 км; удаленность площадки от ближайших жилых домов - 30 м; удаленность от г. Тольятти 61 км; удаленность от трассы М5  - 46 км
</t>
  </si>
  <si>
    <t xml:space="preserve">ГБОУ ООШ №3
г. Жигулевск                         ул. Самарская, 16 </t>
  </si>
  <si>
    <t>ГБОУ СОШ № 6 
г. Жигулевск 
ул. Никитина, 28</t>
  </si>
  <si>
    <t xml:space="preserve">ГБОУ ООШ № 9
г.Жигулевск
мкр. Александровское поле, ул. Куйбышева, 26
</t>
  </si>
  <si>
    <t>кровля, водоснабжение, водоотведение, отопление, окна, напольное покрытие</t>
  </si>
  <si>
    <t>Поликлиника № 2                   г.Жигулевск, 
мкр.В-1, 34</t>
  </si>
  <si>
    <t>20 посещений</t>
  </si>
  <si>
    <t>40 посещений</t>
  </si>
  <si>
    <t>83 койки</t>
  </si>
  <si>
    <t>25 коек</t>
  </si>
  <si>
    <t>23 койки</t>
  </si>
  <si>
    <t>104 обучающихся</t>
  </si>
  <si>
    <t>Дом культуры "Колокольчик" структурное подразделение МБУК «Многофункциольнальный культурный центр», г.Жигулевск, ул.Промышленная, д.7</t>
  </si>
  <si>
    <t>231 участников клубных формирований</t>
  </si>
  <si>
    <t>499 участников клубных формирований</t>
  </si>
  <si>
    <t>185 обучающихся</t>
  </si>
  <si>
    <t>212 участников клубных формирований</t>
  </si>
  <si>
    <t>66 участников клубных формирований</t>
  </si>
  <si>
    <t>100 участников клубных формирований</t>
  </si>
  <si>
    <t>9892 музейных предмета - основной фонд</t>
  </si>
  <si>
    <t>491 обучающийся</t>
  </si>
  <si>
    <t>85686 посещений</t>
  </si>
  <si>
    <t>Спортивный комплекс с плавательными бассейнами "Атлант" муниципального автономного учреждения "Центр развития физической культуры и спорта", г.Жигулевск, ул. Морквашинская, 61</t>
  </si>
  <si>
    <t>Стадион "Кристалл" муниципального автономного учреждения "Центр развития физической культуры и спорта", г.Жигулевск, ул. Мира, 3</t>
  </si>
  <si>
    <t>49490 посещений</t>
  </si>
  <si>
    <t>Стадион "Труд" муниципального автономного учреждения "Центр развития физической культуры и спорта", г.Жигулевск, ул. Никитина, 9</t>
  </si>
  <si>
    <t>27324 посещений</t>
  </si>
  <si>
    <t>МКУ "ЖСЗ"</t>
  </si>
  <si>
    <t xml:space="preserve">Федеральный проект "Оздоровление Волги" в составе национального проекта "Экология" от 21.12.2018 №13
Объект: "Проектирование и реконструкция (расширение) существующих канализационных очистных сооружений в городском округе Жигулевск"
</t>
  </si>
  <si>
    <t>2010-2021</t>
  </si>
  <si>
    <t>№63-1-5-0127-11 от 31.03.2011
№63-1-7380-19 от 26.04.2019</t>
  </si>
  <si>
    <t xml:space="preserve">Федеральный проект "Оздоровление Волги" в составе национального проекта "Экология" от 21.12.2018 №13
Объект: "Проектирование и реконструкция канализационных очистных сооружений в с. Солнечная Поляна г.о. Жигулевск'' </t>
  </si>
  <si>
    <t>2019-2024</t>
  </si>
  <si>
    <t>№ 63-1-1-3 -022360-2019 oт 23.08.2019
№ 63-1-1-3-057964-2021 от 07.10.2021</t>
  </si>
  <si>
    <t>105,2*</t>
  </si>
  <si>
    <t>102,2*</t>
  </si>
  <si>
    <t>130,3*</t>
  </si>
  <si>
    <t>115,2*</t>
  </si>
  <si>
    <t>88,4*</t>
  </si>
  <si>
    <t>107,5*</t>
  </si>
  <si>
    <t>120*</t>
  </si>
  <si>
    <t>81,4*</t>
  </si>
  <si>
    <t>109,5*</t>
  </si>
  <si>
    <t>124,6*</t>
  </si>
  <si>
    <t>112,5*</t>
  </si>
  <si>
    <t>130,6*</t>
  </si>
  <si>
    <t>116,5*</t>
  </si>
  <si>
    <t>жку</t>
  </si>
  <si>
    <t xml:space="preserve">жиз </t>
  </si>
  <si>
    <t>жсм</t>
  </si>
</sst>
</file>

<file path=xl/styles.xml><?xml version="1.0" encoding="utf-8"?>
<styleSheet xmlns="http://schemas.openxmlformats.org/spreadsheetml/2006/main">
  <numFmts count="5">
    <numFmt numFmtId="164" formatCode="0.0"/>
    <numFmt numFmtId="165" formatCode="#,##0.0"/>
    <numFmt numFmtId="166" formatCode="0.000"/>
    <numFmt numFmtId="167" formatCode="#,##0.00_р_."/>
    <numFmt numFmtId="168" formatCode="#,##0.000"/>
  </numFmts>
  <fonts count="54">
    <font>
      <sz val="10"/>
      <name val="Arial Cyr"/>
    </font>
    <font>
      <i/>
      <u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u/>
      <sz val="12"/>
      <name val="Arial Cyr"/>
      <charset val="204"/>
    </font>
    <font>
      <i/>
      <u/>
      <sz val="13"/>
      <name val="Arial Cyr"/>
    </font>
    <font>
      <b/>
      <i/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13"/>
      <name val="Arial Cyr"/>
    </font>
    <font>
      <sz val="13"/>
      <name val="Arial Cyr"/>
    </font>
    <font>
      <sz val="12"/>
      <name val="Arial Cyr"/>
      <charset val="204"/>
    </font>
    <font>
      <b/>
      <sz val="12"/>
      <name val="Arial Cyr"/>
    </font>
    <font>
      <u/>
      <sz val="13"/>
      <name val="Times New Roman"/>
      <family val="1"/>
      <charset val="204"/>
    </font>
    <font>
      <u/>
      <sz val="10"/>
      <name val="Arial Cyr"/>
    </font>
    <font>
      <b/>
      <sz val="18"/>
      <name val="Times New Roman"/>
      <family val="1"/>
      <charset val="204"/>
    </font>
    <font>
      <b/>
      <u/>
      <sz val="13"/>
      <name val="Times New Roman"/>
      <family val="1"/>
      <charset val="204"/>
    </font>
    <font>
      <i/>
      <u/>
      <sz val="13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 Cyr"/>
    </font>
    <font>
      <i/>
      <sz val="12"/>
      <color indexed="8"/>
      <name val="Times New Roman"/>
      <family val="1"/>
      <charset val="204"/>
    </font>
    <font>
      <i/>
      <u/>
      <sz val="14"/>
      <name val="Times New Roman"/>
      <family val="1"/>
      <charset val="204"/>
    </font>
    <font>
      <sz val="14"/>
      <name val="Arial Cyr"/>
    </font>
    <font>
      <b/>
      <sz val="14"/>
      <name val="Arial Cyr"/>
    </font>
    <font>
      <sz val="10"/>
      <name val="Arial Cyr"/>
    </font>
    <font>
      <i/>
      <sz val="13"/>
      <name val="Times New Roman"/>
      <family val="1"/>
      <charset val="204"/>
    </font>
    <font>
      <i/>
      <sz val="14"/>
      <name val="Times New Roman"/>
      <family val="1"/>
      <charset val="204"/>
    </font>
    <font>
      <sz val="11"/>
      <name val="Arial"/>
      <family val="2"/>
      <charset val="204"/>
    </font>
    <font>
      <sz val="14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4"/>
      <name val="Calibri"/>
      <family val="2"/>
      <charset val="204"/>
    </font>
    <font>
      <sz val="10"/>
      <color rgb="FFFF0000"/>
      <name val="Arial Cyr"/>
    </font>
    <font>
      <sz val="11"/>
      <color theme="1"/>
      <name val="Times New Roman"/>
      <family val="1"/>
      <charset val="204"/>
    </font>
    <font>
      <sz val="12"/>
      <name val="Arial Narrow"/>
      <family val="2"/>
      <charset val="204"/>
    </font>
    <font>
      <sz val="12"/>
      <color rgb="FFFF0000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1"/>
    </font>
    <font>
      <sz val="11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8">
    <xf numFmtId="0" fontId="0" fillId="0" borderId="0" xfId="0"/>
    <xf numFmtId="0" fontId="2" fillId="0" borderId="0" xfId="0" applyFont="1"/>
    <xf numFmtId="0" fontId="2" fillId="0" borderId="0" xfId="0" applyFont="1" applyFill="1" applyProtection="1"/>
    <xf numFmtId="0" fontId="5" fillId="0" borderId="4" xfId="0" applyFont="1" applyFill="1" applyBorder="1" applyAlignment="1" applyProtection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8" fillId="0" borderId="4" xfId="0" applyFont="1" applyFill="1" applyBorder="1" applyAlignment="1" applyProtection="1">
      <alignment horizontal="left" vertical="top" wrapText="1" shrinkToFit="1"/>
    </xf>
    <xf numFmtId="0" fontId="2" fillId="0" borderId="4" xfId="0" applyFont="1" applyFill="1" applyBorder="1" applyAlignment="1" applyProtection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/>
    <xf numFmtId="0" fontId="9" fillId="2" borderId="4" xfId="0" applyFont="1" applyFill="1" applyBorder="1" applyAlignment="1" applyProtection="1">
      <alignment horizontal="left" vertical="top" wrapText="1"/>
    </xf>
    <xf numFmtId="0" fontId="9" fillId="2" borderId="4" xfId="0" applyFont="1" applyFill="1" applyBorder="1" applyAlignment="1" applyProtection="1">
      <alignment horizontal="center" vertical="top" wrapText="1"/>
    </xf>
    <xf numFmtId="0" fontId="9" fillId="2" borderId="4" xfId="0" applyFont="1" applyFill="1" applyBorder="1" applyAlignment="1" applyProtection="1">
      <alignment vertical="top" wrapText="1"/>
    </xf>
    <xf numFmtId="0" fontId="5" fillId="0" borderId="4" xfId="0" applyFont="1" applyFill="1" applyBorder="1" applyAlignment="1" applyProtection="1">
      <alignment horizontal="left" vertical="top" wrapText="1" shrinkToFit="1"/>
    </xf>
    <xf numFmtId="0" fontId="2" fillId="0" borderId="4" xfId="0" applyFont="1" applyFill="1" applyBorder="1" applyAlignment="1" applyProtection="1">
      <alignment horizontal="left" vertical="top" wrapText="1" shrinkToFit="1"/>
    </xf>
    <xf numFmtId="0" fontId="9" fillId="0" borderId="4" xfId="0" applyFont="1" applyFill="1" applyBorder="1" applyAlignment="1" applyProtection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top" wrapText="1"/>
    </xf>
    <xf numFmtId="0" fontId="12" fillId="0" borderId="7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8" xfId="0" applyFont="1" applyBorder="1" applyAlignment="1">
      <alignment vertical="top" wrapText="1"/>
    </xf>
    <xf numFmtId="0" fontId="11" fillId="0" borderId="0" xfId="0" applyFont="1" applyAlignment="1">
      <alignment horizontal="justify" vertical="top" wrapText="1"/>
    </xf>
    <xf numFmtId="0" fontId="11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0" fillId="0" borderId="4" xfId="0" applyBorder="1"/>
    <xf numFmtId="0" fontId="0" fillId="0" borderId="0" xfId="0" applyBorder="1"/>
    <xf numFmtId="0" fontId="14" fillId="0" borderId="0" xfId="0" applyFont="1" applyBorder="1"/>
    <xf numFmtId="0" fontId="2" fillId="0" borderId="8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15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9" fontId="15" fillId="0" borderId="4" xfId="0" applyNumberFormat="1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 indent="2"/>
    </xf>
    <xf numFmtId="0" fontId="15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5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14" fillId="0" borderId="8" xfId="0" applyFont="1" applyBorder="1" applyAlignment="1">
      <alignment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4" xfId="0" applyFont="1" applyBorder="1" applyAlignment="1">
      <alignment vertical="top" wrapText="1"/>
    </xf>
    <xf numFmtId="0" fontId="14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vertical="top" wrapText="1"/>
    </xf>
    <xf numFmtId="0" fontId="17" fillId="0" borderId="4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18" fillId="0" borderId="0" xfId="0" applyFont="1"/>
    <xf numFmtId="0" fontId="2" fillId="0" borderId="2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20" fillId="0" borderId="4" xfId="0" applyFont="1" applyBorder="1" applyAlignment="1">
      <alignment horizontal="left" wrapText="1"/>
    </xf>
    <xf numFmtId="0" fontId="0" fillId="0" borderId="4" xfId="0" applyFill="1" applyBorder="1" applyAlignment="1">
      <alignment horizontal="center" vertical="center"/>
    </xf>
    <xf numFmtId="0" fontId="21" fillId="3" borderId="4" xfId="0" applyFont="1" applyFill="1" applyBorder="1" applyAlignment="1">
      <alignment horizontal="right"/>
    </xf>
    <xf numFmtId="0" fontId="2" fillId="0" borderId="17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15" fillId="0" borderId="19" xfId="0" applyFont="1" applyBorder="1" applyAlignment="1">
      <alignment horizontal="left" vertical="top" wrapText="1"/>
    </xf>
    <xf numFmtId="0" fontId="0" fillId="0" borderId="0" xfId="0" applyBorder="1" applyAlignment="1">
      <alignment horizontal="center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4" fillId="0" borderId="8" xfId="0" applyFont="1" applyBorder="1" applyAlignment="1">
      <alignment horizontal="justify" vertical="top" wrapText="1"/>
    </xf>
    <xf numFmtId="0" fontId="14" fillId="0" borderId="4" xfId="0" applyFont="1" applyBorder="1" applyAlignment="1">
      <alignment horizontal="justify" vertical="top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15" fillId="0" borderId="0" xfId="0" applyFont="1" applyAlignment="1">
      <alignment wrapText="1"/>
    </xf>
    <xf numFmtId="0" fontId="6" fillId="0" borderId="6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15" fillId="0" borderId="19" xfId="0" applyFont="1" applyBorder="1" applyAlignment="1">
      <alignment vertical="top" wrapText="1"/>
    </xf>
    <xf numFmtId="0" fontId="15" fillId="0" borderId="19" xfId="0" applyFont="1" applyFill="1" applyBorder="1" applyAlignment="1">
      <alignment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19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vertical="top" wrapText="1"/>
    </xf>
    <xf numFmtId="0" fontId="14" fillId="0" borderId="4" xfId="0" applyFont="1" applyFill="1" applyBorder="1" applyAlignment="1">
      <alignment horizontal="center" vertical="top" wrapText="1"/>
    </xf>
    <xf numFmtId="0" fontId="0" fillId="0" borderId="4" xfId="0" applyFill="1" applyBorder="1"/>
    <xf numFmtId="0" fontId="2" fillId="0" borderId="2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14" fillId="4" borderId="4" xfId="0" applyFont="1" applyFill="1" applyBorder="1" applyAlignment="1">
      <alignment horizontal="center" vertical="top" wrapText="1"/>
    </xf>
    <xf numFmtId="0" fontId="0" fillId="4" borderId="4" xfId="0" applyFill="1" applyBorder="1" applyAlignment="1"/>
    <xf numFmtId="0" fontId="14" fillId="0" borderId="0" xfId="0" applyFont="1"/>
    <xf numFmtId="0" fontId="14" fillId="0" borderId="20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vertical="top" wrapText="1" readingOrder="1"/>
    </xf>
    <xf numFmtId="0" fontId="14" fillId="0" borderId="8" xfId="0" applyFont="1" applyBorder="1" applyAlignment="1">
      <alignment horizontal="center" vertical="top" wrapText="1" readingOrder="1"/>
    </xf>
    <xf numFmtId="0" fontId="14" fillId="0" borderId="4" xfId="0" applyFont="1" applyBorder="1" applyAlignment="1">
      <alignment vertical="top" wrapText="1" readingOrder="1"/>
    </xf>
    <xf numFmtId="0" fontId="14" fillId="0" borderId="4" xfId="0" applyFont="1" applyBorder="1" applyAlignment="1">
      <alignment horizontal="center" vertical="center" wrapText="1" readingOrder="1"/>
    </xf>
    <xf numFmtId="0" fontId="13" fillId="0" borderId="0" xfId="0" applyFont="1" applyBorder="1" applyAlignment="1">
      <alignment vertical="top" wrapText="1" readingOrder="1"/>
    </xf>
    <xf numFmtId="0" fontId="13" fillId="0" borderId="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15" fillId="0" borderId="4" xfId="0" applyFont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0" fontId="9" fillId="0" borderId="20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32" fillId="0" borderId="8" xfId="0" applyFont="1" applyBorder="1" applyAlignment="1">
      <alignment horizontal="left" vertical="top" wrapText="1"/>
    </xf>
    <xf numFmtId="0" fontId="33" fillId="0" borderId="8" xfId="0" applyFont="1" applyBorder="1" applyAlignment="1">
      <alignment horizontal="center" vertical="top" wrapText="1"/>
    </xf>
    <xf numFmtId="0" fontId="34" fillId="0" borderId="8" xfId="0" applyFont="1" applyBorder="1" applyAlignment="1">
      <alignment horizontal="center" vertical="top" wrapText="1"/>
    </xf>
    <xf numFmtId="0" fontId="33" fillId="0" borderId="8" xfId="0" applyFont="1" applyBorder="1" applyAlignment="1">
      <alignment horizontal="left" vertical="top" wrapText="1"/>
    </xf>
    <xf numFmtId="0" fontId="33" fillId="0" borderId="4" xfId="0" applyFont="1" applyBorder="1" applyAlignment="1">
      <alignment horizontal="left" vertical="top" wrapText="1"/>
    </xf>
    <xf numFmtId="0" fontId="33" fillId="0" borderId="4" xfId="0" applyFont="1" applyBorder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32" fillId="0" borderId="4" xfId="0" applyFont="1" applyBorder="1" applyAlignment="1">
      <alignment horizontal="left" vertical="top" wrapText="1"/>
    </xf>
    <xf numFmtId="0" fontId="35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5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37" fillId="0" borderId="0" xfId="0" applyFont="1"/>
    <xf numFmtId="0" fontId="11" fillId="0" borderId="20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center" vertical="top" wrapText="1"/>
    </xf>
    <xf numFmtId="0" fontId="15" fillId="0" borderId="4" xfId="0" applyFont="1" applyBorder="1" applyAlignment="1">
      <alignment wrapText="1"/>
    </xf>
    <xf numFmtId="0" fontId="29" fillId="0" borderId="4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wrapText="1"/>
    </xf>
    <xf numFmtId="0" fontId="29" fillId="0" borderId="4" xfId="0" applyFont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" fillId="0" borderId="0" xfId="0" applyFont="1" applyFill="1"/>
    <xf numFmtId="0" fontId="2" fillId="0" borderId="7" xfId="0" applyFont="1" applyBorder="1" applyAlignment="1">
      <alignment horizontal="center" vertical="center" wrapText="1"/>
    </xf>
    <xf numFmtId="0" fontId="11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 wrapText="1" indent="1"/>
    </xf>
    <xf numFmtId="0" fontId="11" fillId="0" borderId="4" xfId="0" applyFont="1" applyBorder="1" applyAlignment="1">
      <alignment vertical="top"/>
    </xf>
    <xf numFmtId="0" fontId="11" fillId="0" borderId="4" xfId="0" applyFont="1" applyBorder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40" fillId="0" borderId="0" xfId="0" applyFont="1" applyAlignment="1">
      <alignment horizontal="right"/>
    </xf>
    <xf numFmtId="0" fontId="34" fillId="0" borderId="0" xfId="0" applyFont="1"/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8" xfId="0" applyFont="1" applyFill="1" applyBorder="1" applyAlignment="1">
      <alignment vertical="top" wrapText="1"/>
    </xf>
    <xf numFmtId="0" fontId="1" fillId="0" borderId="0" xfId="0" applyFont="1" applyAlignment="1">
      <alignment horizontal="right"/>
    </xf>
    <xf numFmtId="0" fontId="14" fillId="0" borderId="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top" wrapText="1"/>
    </xf>
    <xf numFmtId="0" fontId="36" fillId="0" borderId="0" xfId="0" applyFont="1"/>
    <xf numFmtId="0" fontId="6" fillId="0" borderId="18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vertical="top" wrapText="1"/>
    </xf>
    <xf numFmtId="0" fontId="14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vertical="top" wrapText="1" readingOrder="1"/>
    </xf>
    <xf numFmtId="0" fontId="43" fillId="0" borderId="8" xfId="0" applyFont="1" applyFill="1" applyBorder="1" applyAlignment="1">
      <alignment vertical="top" wrapText="1"/>
    </xf>
    <xf numFmtId="0" fontId="41" fillId="0" borderId="8" xfId="0" applyFont="1" applyBorder="1" applyAlignment="1">
      <alignment vertical="top" wrapText="1"/>
    </xf>
    <xf numFmtId="0" fontId="41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164" fontId="15" fillId="0" borderId="37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right" vertical="top" wrapText="1"/>
    </xf>
    <xf numFmtId="165" fontId="2" fillId="0" borderId="4" xfId="0" applyNumberFormat="1" applyFont="1" applyFill="1" applyBorder="1" applyAlignment="1">
      <alignment horizontal="right" vertical="top" wrapText="1"/>
    </xf>
    <xf numFmtId="164" fontId="2" fillId="0" borderId="4" xfId="0" applyNumberFormat="1" applyFont="1" applyBorder="1" applyAlignment="1">
      <alignment horizontal="right" vertical="top" wrapText="1"/>
    </xf>
    <xf numFmtId="0" fontId="13" fillId="0" borderId="0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left" wrapText="1"/>
    </xf>
    <xf numFmtId="0" fontId="15" fillId="0" borderId="4" xfId="0" applyFont="1" applyFill="1" applyBorder="1" applyAlignment="1">
      <alignment horizontal="center" vertical="center"/>
    </xf>
    <xf numFmtId="3" fontId="15" fillId="0" borderId="4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top" wrapText="1"/>
    </xf>
    <xf numFmtId="164" fontId="15" fillId="0" borderId="4" xfId="0" applyNumberFormat="1" applyFont="1" applyBorder="1" applyAlignment="1">
      <alignment horizontal="center" vertical="top" wrapText="1"/>
    </xf>
    <xf numFmtId="165" fontId="15" fillId="0" borderId="4" xfId="0" applyNumberFormat="1" applyFont="1" applyBorder="1" applyAlignment="1">
      <alignment horizontal="center" vertical="top" wrapText="1"/>
    </xf>
    <xf numFmtId="3" fontId="15" fillId="5" borderId="4" xfId="0" applyNumberFormat="1" applyFont="1" applyFill="1" applyBorder="1" applyAlignment="1" applyProtection="1">
      <alignment horizontal="center"/>
      <protection locked="0"/>
    </xf>
    <xf numFmtId="0" fontId="15" fillId="0" borderId="4" xfId="0" applyFont="1" applyBorder="1" applyAlignment="1">
      <alignment horizontal="justify" vertical="center" wrapText="1"/>
    </xf>
    <xf numFmtId="3" fontId="11" fillId="0" borderId="27" xfId="0" applyNumberFormat="1" applyFont="1" applyBorder="1" applyAlignment="1">
      <alignment horizontal="right" wrapText="1"/>
    </xf>
    <xf numFmtId="165" fontId="11" fillId="0" borderId="27" xfId="0" applyNumberFormat="1" applyFont="1" applyBorder="1" applyAlignment="1">
      <alignment horizontal="right" wrapText="1"/>
    </xf>
    <xf numFmtId="3" fontId="11" fillId="0" borderId="4" xfId="0" applyNumberFormat="1" applyFont="1" applyBorder="1" applyAlignment="1">
      <alignment horizontal="right" wrapText="1"/>
    </xf>
    <xf numFmtId="0" fontId="45" fillId="0" borderId="8" xfId="0" applyFont="1" applyBorder="1" applyAlignment="1">
      <alignment horizontal="center" vertical="center" wrapText="1"/>
    </xf>
    <xf numFmtId="0" fontId="15" fillId="5" borderId="8" xfId="0" applyFont="1" applyFill="1" applyBorder="1" applyAlignment="1">
      <alignment wrapText="1"/>
    </xf>
    <xf numFmtId="165" fontId="15" fillId="5" borderId="8" xfId="0" applyNumberFormat="1" applyFont="1" applyFill="1" applyBorder="1" applyAlignment="1">
      <alignment wrapText="1"/>
    </xf>
    <xf numFmtId="3" fontId="15" fillId="5" borderId="4" xfId="0" applyNumberFormat="1" applyFont="1" applyFill="1" applyBorder="1" applyAlignment="1">
      <alignment wrapText="1"/>
    </xf>
    <xf numFmtId="0" fontId="15" fillId="5" borderId="4" xfId="0" applyFont="1" applyFill="1" applyBorder="1" applyAlignment="1">
      <alignment wrapText="1"/>
    </xf>
    <xf numFmtId="0" fontId="15" fillId="5" borderId="4" xfId="0" applyFont="1" applyFill="1" applyBorder="1" applyAlignment="1">
      <alignment horizontal="right" wrapText="1"/>
    </xf>
    <xf numFmtId="165" fontId="15" fillId="0" borderId="4" xfId="0" applyNumberFormat="1" applyFont="1" applyBorder="1" applyAlignment="1">
      <alignment wrapText="1"/>
    </xf>
    <xf numFmtId="164" fontId="15" fillId="0" borderId="4" xfId="0" applyNumberFormat="1" applyFont="1" applyBorder="1" applyAlignment="1">
      <alignment wrapText="1"/>
    </xf>
    <xf numFmtId="0" fontId="15" fillId="5" borderId="4" xfId="0" applyFont="1" applyFill="1" applyBorder="1"/>
    <xf numFmtId="0" fontId="14" fillId="5" borderId="4" xfId="0" applyFont="1" applyFill="1" applyBorder="1" applyAlignment="1">
      <alignment vertical="top" wrapText="1"/>
    </xf>
    <xf numFmtId="0" fontId="14" fillId="5" borderId="4" xfId="0" applyFont="1" applyFill="1" applyBorder="1" applyAlignment="1">
      <alignment horizontal="center" vertical="center"/>
    </xf>
    <xf numFmtId="165" fontId="14" fillId="0" borderId="4" xfId="0" applyNumberFormat="1" applyFont="1" applyBorder="1" applyAlignment="1">
      <alignment horizontal="center" vertical="top" wrapText="1"/>
    </xf>
    <xf numFmtId="3" fontId="14" fillId="0" borderId="4" xfId="0" applyNumberFormat="1" applyFont="1" applyBorder="1" applyAlignment="1">
      <alignment horizontal="center" vertical="center" wrapText="1"/>
    </xf>
    <xf numFmtId="165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164" fontId="14" fillId="0" borderId="4" xfId="0" applyNumberFormat="1" applyFont="1" applyBorder="1" applyAlignment="1">
      <alignment horizontal="center" vertical="top" wrapText="1"/>
    </xf>
    <xf numFmtId="3" fontId="14" fillId="0" borderId="8" xfId="0" applyNumberFormat="1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0" fontId="46" fillId="0" borderId="0" xfId="0" applyFont="1"/>
    <xf numFmtId="0" fontId="13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center" vertical="top" wrapText="1"/>
    </xf>
    <xf numFmtId="0" fontId="46" fillId="0" borderId="0" xfId="0" applyFont="1" applyBorder="1"/>
    <xf numFmtId="3" fontId="14" fillId="5" borderId="8" xfId="0" applyNumberFormat="1" applyFont="1" applyFill="1" applyBorder="1" applyAlignment="1">
      <alignment horizontal="center" vertical="center" wrapText="1"/>
    </xf>
    <xf numFmtId="3" fontId="14" fillId="0" borderId="4" xfId="0" applyNumberFormat="1" applyFont="1" applyFill="1" applyBorder="1" applyAlignment="1">
      <alignment horizontal="center" vertical="center" wrapText="1"/>
    </xf>
    <xf numFmtId="3" fontId="14" fillId="0" borderId="8" xfId="0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left" vertical="top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4" xfId="0" applyNumberFormat="1" applyFont="1" applyFill="1" applyBorder="1" applyAlignment="1">
      <alignment horizontal="center" vertical="top" wrapText="1"/>
    </xf>
    <xf numFmtId="165" fontId="14" fillId="0" borderId="4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166" fontId="14" fillId="0" borderId="4" xfId="0" applyNumberFormat="1" applyFont="1" applyFill="1" applyBorder="1" applyAlignment="1">
      <alignment horizontal="center" vertical="center" wrapText="1"/>
    </xf>
    <xf numFmtId="1" fontId="14" fillId="0" borderId="4" xfId="0" applyNumberFormat="1" applyFont="1" applyFill="1" applyBorder="1" applyAlignment="1">
      <alignment horizontal="center" vertical="center" wrapText="1"/>
    </xf>
    <xf numFmtId="1" fontId="14" fillId="5" borderId="4" xfId="0" applyNumberFormat="1" applyFont="1" applyFill="1" applyBorder="1" applyAlignment="1">
      <alignment horizontal="center" vertical="center" wrapText="1"/>
    </xf>
    <xf numFmtId="164" fontId="14" fillId="5" borderId="4" xfId="0" applyNumberFormat="1" applyFont="1" applyFill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center" vertical="top" wrapText="1"/>
    </xf>
    <xf numFmtId="4" fontId="13" fillId="0" borderId="4" xfId="0" applyNumberFormat="1" applyFont="1" applyBorder="1" applyAlignment="1">
      <alignment horizontal="center" vertical="top" wrapText="1"/>
    </xf>
    <xf numFmtId="0" fontId="0" fillId="0" borderId="4" xfId="0" applyBorder="1" applyAlignment="1"/>
    <xf numFmtId="0" fontId="13" fillId="0" borderId="6" xfId="0" applyFont="1" applyBorder="1" applyAlignment="1">
      <alignment horizontal="center" vertical="top" wrapText="1"/>
    </xf>
    <xf numFmtId="3" fontId="47" fillId="0" borderId="8" xfId="0" applyNumberFormat="1" applyFont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3" fontId="47" fillId="0" borderId="4" xfId="0" applyNumberFormat="1" applyFont="1" applyBorder="1" applyAlignment="1">
      <alignment horizontal="center" vertical="center"/>
    </xf>
    <xf numFmtId="164" fontId="47" fillId="0" borderId="4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top" wrapText="1" readingOrder="1"/>
    </xf>
    <xf numFmtId="0" fontId="44" fillId="0" borderId="0" xfId="0" applyFont="1" applyFill="1" applyBorder="1" applyAlignment="1">
      <alignment horizontal="center" vertical="top" wrapText="1"/>
    </xf>
    <xf numFmtId="3" fontId="0" fillId="0" borderId="0" xfId="0" applyNumberFormat="1"/>
    <xf numFmtId="0" fontId="15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164" fontId="0" fillId="0" borderId="0" xfId="0" applyNumberFormat="1"/>
    <xf numFmtId="0" fontId="34" fillId="5" borderId="4" xfId="0" applyFont="1" applyFill="1" applyBorder="1" applyAlignment="1">
      <alignment horizontal="center" vertical="top" wrapText="1"/>
    </xf>
    <xf numFmtId="164" fontId="15" fillId="5" borderId="35" xfId="0" applyNumberFormat="1" applyFont="1" applyFill="1" applyBorder="1" applyAlignment="1">
      <alignment horizontal="center" vertical="center" wrapText="1"/>
    </xf>
    <xf numFmtId="49" fontId="48" fillId="0" borderId="0" xfId="0" applyNumberFormat="1" applyFont="1" applyBorder="1" applyAlignment="1">
      <alignment horizontal="left" vertical="top" wrapText="1"/>
    </xf>
    <xf numFmtId="1" fontId="24" fillId="0" borderId="0" xfId="0" applyNumberFormat="1" applyFont="1" applyBorder="1" applyAlignment="1">
      <alignment horizontal="right" wrapText="1"/>
    </xf>
    <xf numFmtId="3" fontId="11" fillId="0" borderId="4" xfId="0" applyNumberFormat="1" applyFont="1" applyBorder="1" applyAlignment="1">
      <alignment horizontal="center" vertical="top" wrapText="1"/>
    </xf>
    <xf numFmtId="3" fontId="37" fillId="0" borderId="0" xfId="0" applyNumberFormat="1" applyFont="1"/>
    <xf numFmtId="4" fontId="0" fillId="0" borderId="0" xfId="0" applyNumberFormat="1" applyBorder="1" applyAlignment="1">
      <alignment horizontal="center" vertical="center"/>
    </xf>
    <xf numFmtId="3" fontId="44" fillId="0" borderId="0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5" borderId="4" xfId="0" applyFill="1" applyBorder="1"/>
    <xf numFmtId="0" fontId="14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44" fillId="0" borderId="3" xfId="0" applyFont="1" applyFill="1" applyBorder="1" applyAlignment="1">
      <alignment horizontal="center" vertical="top" wrapText="1"/>
    </xf>
    <xf numFmtId="0" fontId="0" fillId="0" borderId="8" xfId="0" applyBorder="1"/>
    <xf numFmtId="164" fontId="15" fillId="5" borderId="4" xfId="0" applyNumberFormat="1" applyFont="1" applyFill="1" applyBorder="1"/>
    <xf numFmtId="164" fontId="15" fillId="5" borderId="4" xfId="0" applyNumberFormat="1" applyFont="1" applyFill="1" applyBorder="1" applyAlignment="1">
      <alignment wrapText="1"/>
    </xf>
    <xf numFmtId="0" fontId="11" fillId="0" borderId="0" xfId="0" applyFont="1" applyBorder="1" applyAlignment="1">
      <alignment vertical="top" wrapText="1"/>
    </xf>
    <xf numFmtId="2" fontId="14" fillId="5" borderId="4" xfId="0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5" borderId="0" xfId="0" applyFont="1" applyFill="1" applyBorder="1" applyAlignment="1">
      <alignment wrapText="1"/>
    </xf>
    <xf numFmtId="0" fontId="13" fillId="0" borderId="0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0" fillId="0" borderId="4" xfId="0" applyBorder="1" applyAlignment="1"/>
    <xf numFmtId="0" fontId="14" fillId="0" borderId="8" xfId="0" applyFont="1" applyBorder="1" applyAlignment="1">
      <alignment horizontal="center" vertical="center" wrapText="1"/>
    </xf>
    <xf numFmtId="165" fontId="2" fillId="0" borderId="0" xfId="0" applyNumberFormat="1" applyFont="1"/>
    <xf numFmtId="0" fontId="11" fillId="0" borderId="4" xfId="0" applyFont="1" applyBorder="1"/>
    <xf numFmtId="0" fontId="15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44" fillId="0" borderId="6" xfId="0" applyFont="1" applyBorder="1" applyAlignment="1">
      <alignment horizontal="center" vertical="top" wrapText="1"/>
    </xf>
    <xf numFmtId="3" fontId="44" fillId="0" borderId="6" xfId="0" applyNumberFormat="1" applyFont="1" applyBorder="1" applyAlignment="1">
      <alignment horizontal="center" vertical="top" wrapText="1"/>
    </xf>
    <xf numFmtId="0" fontId="44" fillId="0" borderId="4" xfId="0" applyFont="1" applyBorder="1" applyAlignment="1">
      <alignment horizontal="center" vertical="top" wrapText="1"/>
    </xf>
    <xf numFmtId="0" fontId="49" fillId="0" borderId="4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left" vertical="top" wrapText="1"/>
    </xf>
    <xf numFmtId="165" fontId="15" fillId="0" borderId="8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top" wrapText="1"/>
    </xf>
    <xf numFmtId="165" fontId="14" fillId="5" borderId="4" xfId="0" applyNumberFormat="1" applyFont="1" applyFill="1" applyBorder="1" applyAlignment="1">
      <alignment horizontal="center" vertical="top" wrapText="1"/>
    </xf>
    <xf numFmtId="165" fontId="14" fillId="5" borderId="8" xfId="0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top" wrapText="1"/>
    </xf>
    <xf numFmtId="0" fontId="15" fillId="0" borderId="3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top" wrapText="1"/>
    </xf>
    <xf numFmtId="0" fontId="15" fillId="0" borderId="40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3" fontId="15" fillId="0" borderId="4" xfId="0" applyNumberFormat="1" applyFont="1" applyBorder="1" applyAlignment="1">
      <alignment horizontal="center" vertical="top" wrapText="1"/>
    </xf>
    <xf numFmtId="3" fontId="15" fillId="5" borderId="8" xfId="0" applyNumberFormat="1" applyFont="1" applyFill="1" applyBorder="1" applyAlignment="1">
      <alignment horizontal="center" vertical="top" wrapText="1"/>
    </xf>
    <xf numFmtId="3" fontId="13" fillId="0" borderId="6" xfId="0" applyNumberFormat="1" applyFont="1" applyBorder="1" applyAlignment="1">
      <alignment horizontal="center" vertical="top" wrapText="1"/>
    </xf>
    <xf numFmtId="4" fontId="13" fillId="0" borderId="6" xfId="0" applyNumberFormat="1" applyFont="1" applyBorder="1" applyAlignment="1">
      <alignment horizontal="center" vertical="top" wrapText="1"/>
    </xf>
    <xf numFmtId="1" fontId="13" fillId="0" borderId="6" xfId="0" applyNumberFormat="1" applyFont="1" applyBorder="1" applyAlignment="1">
      <alignment horizontal="center" vertical="top" wrapText="1"/>
    </xf>
    <xf numFmtId="0" fontId="44" fillId="0" borderId="4" xfId="0" applyFont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51" fillId="0" borderId="4" xfId="0" applyFont="1" applyBorder="1" applyAlignment="1">
      <alignment horizontal="center" vertical="top" wrapText="1"/>
    </xf>
    <xf numFmtId="0" fontId="51" fillId="5" borderId="4" xfId="0" applyFont="1" applyFill="1" applyBorder="1" applyAlignment="1">
      <alignment horizontal="center" vertical="top" wrapText="1"/>
    </xf>
    <xf numFmtId="0" fontId="52" fillId="0" borderId="4" xfId="0" applyFont="1" applyBorder="1" applyAlignment="1">
      <alignment horizontal="center" vertical="top" wrapText="1"/>
    </xf>
    <xf numFmtId="164" fontId="15" fillId="6" borderId="4" xfId="0" applyNumberFormat="1" applyFont="1" applyFill="1" applyBorder="1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 readingOrder="1"/>
    </xf>
    <xf numFmtId="165" fontId="14" fillId="0" borderId="8" xfId="0" applyNumberFormat="1" applyFont="1" applyBorder="1" applyAlignment="1">
      <alignment horizontal="center" vertical="center" wrapText="1" readingOrder="1"/>
    </xf>
    <xf numFmtId="3" fontId="14" fillId="0" borderId="8" xfId="0" applyNumberFormat="1" applyFont="1" applyBorder="1" applyAlignment="1">
      <alignment horizontal="center" vertical="center" wrapText="1" readingOrder="1"/>
    </xf>
    <xf numFmtId="3" fontId="14" fillId="5" borderId="8" xfId="0" applyNumberFormat="1" applyFont="1" applyFill="1" applyBorder="1" applyAlignment="1">
      <alignment horizontal="center" vertical="center" wrapText="1" readingOrder="1"/>
    </xf>
    <xf numFmtId="0" fontId="2" fillId="0" borderId="4" xfId="0" applyFont="1" applyBorder="1" applyAlignment="1">
      <alignment horizontal="center" vertical="top"/>
    </xf>
    <xf numFmtId="0" fontId="2" fillId="0" borderId="24" xfId="0" applyFont="1" applyBorder="1" applyAlignment="1">
      <alignment horizontal="center" vertical="top" wrapText="1"/>
    </xf>
    <xf numFmtId="0" fontId="53" fillId="0" borderId="4" xfId="0" applyFont="1" applyBorder="1" applyAlignment="1">
      <alignment horizontal="center" vertical="top"/>
    </xf>
    <xf numFmtId="0" fontId="53" fillId="0" borderId="4" xfId="0" applyFont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53" fillId="5" borderId="4" xfId="0" applyFont="1" applyFill="1" applyBorder="1" applyAlignment="1">
      <alignment horizontal="center" vertical="top"/>
    </xf>
    <xf numFmtId="0" fontId="53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/>
    </xf>
    <xf numFmtId="0" fontId="0" fillId="0" borderId="4" xfId="0" applyFont="1" applyBorder="1"/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0" fillId="0" borderId="4" xfId="0" applyBorder="1" applyAlignment="1">
      <alignment vertical="top"/>
    </xf>
    <xf numFmtId="0" fontId="15" fillId="0" borderId="4" xfId="0" applyFont="1" applyBorder="1" applyAlignment="1">
      <alignment horizontal="center" vertical="top" wrapText="1"/>
    </xf>
    <xf numFmtId="165" fontId="15" fillId="5" borderId="4" xfId="0" applyNumberFormat="1" applyFont="1" applyFill="1" applyBorder="1" applyAlignment="1">
      <alignment wrapText="1"/>
    </xf>
    <xf numFmtId="0" fontId="50" fillId="0" borderId="8" xfId="0" applyFont="1" applyBorder="1" applyAlignment="1">
      <alignment horizontal="center" vertical="top" wrapText="1"/>
    </xf>
    <xf numFmtId="164" fontId="15" fillId="5" borderId="4" xfId="0" applyNumberFormat="1" applyFont="1" applyFill="1" applyBorder="1" applyAlignment="1">
      <alignment horizontal="center" vertical="top" wrapText="1"/>
    </xf>
    <xf numFmtId="165" fontId="15" fillId="5" borderId="4" xfId="0" applyNumberFormat="1" applyFont="1" applyFill="1" applyBorder="1" applyAlignment="1">
      <alignment horizontal="center" vertical="top" wrapText="1"/>
    </xf>
    <xf numFmtId="0" fontId="0" fillId="5" borderId="0" xfId="0" applyFill="1"/>
    <xf numFmtId="0" fontId="47" fillId="0" borderId="4" xfId="0" applyFont="1" applyBorder="1" applyAlignment="1">
      <alignment vertical="center" wrapText="1"/>
    </xf>
    <xf numFmtId="0" fontId="47" fillId="0" borderId="4" xfId="0" applyNumberFormat="1" applyFont="1" applyBorder="1" applyAlignment="1">
      <alignment horizontal="center" vertical="center"/>
    </xf>
    <xf numFmtId="9" fontId="47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167" fontId="47" fillId="0" borderId="4" xfId="0" applyNumberFormat="1" applyFont="1" applyBorder="1" applyAlignment="1">
      <alignment vertical="center"/>
    </xf>
    <xf numFmtId="49" fontId="1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4" xfId="0" applyFont="1" applyBorder="1" applyAlignment="1">
      <alignment horizontal="center" vertical="top" wrapText="1"/>
    </xf>
    <xf numFmtId="165" fontId="14" fillId="5" borderId="8" xfId="0" applyNumberFormat="1" applyFont="1" applyFill="1" applyBorder="1" applyAlignment="1">
      <alignment horizontal="center" vertical="center" wrapText="1" readingOrder="1"/>
    </xf>
    <xf numFmtId="0" fontId="14" fillId="0" borderId="8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65" fontId="14" fillId="5" borderId="4" xfId="0" applyNumberFormat="1" applyFont="1" applyFill="1" applyBorder="1" applyAlignment="1">
      <alignment horizontal="center" vertical="center" wrapText="1"/>
    </xf>
    <xf numFmtId="166" fontId="14" fillId="5" borderId="4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8" fontId="0" fillId="0" borderId="0" xfId="0" applyNumberFormat="1"/>
    <xf numFmtId="164" fontId="2" fillId="5" borderId="4" xfId="0" applyNumberFormat="1" applyFont="1" applyFill="1" applyBorder="1" applyAlignment="1">
      <alignment horizontal="center" vertical="center"/>
    </xf>
    <xf numFmtId="164" fontId="47" fillId="5" borderId="4" xfId="0" applyNumberFormat="1" applyFont="1" applyFill="1" applyBorder="1" applyAlignment="1">
      <alignment horizontal="center" vertical="center"/>
    </xf>
    <xf numFmtId="0" fontId="47" fillId="5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 readingOrder="1"/>
    </xf>
    <xf numFmtId="49" fontId="11" fillId="0" borderId="0" xfId="0" applyNumberFormat="1" applyFont="1" applyAlignment="1">
      <alignment horizontal="left" vertical="top" wrapText="1" readingOrder="1"/>
    </xf>
    <xf numFmtId="0" fontId="6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/>
    </xf>
    <xf numFmtId="0" fontId="14" fillId="0" borderId="9" xfId="0" applyFont="1" applyBorder="1" applyAlignment="1">
      <alignment horizontal="right"/>
    </xf>
    <xf numFmtId="0" fontId="0" fillId="0" borderId="9" xfId="0" applyBorder="1" applyAlignment="1"/>
    <xf numFmtId="0" fontId="3" fillId="0" borderId="10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5" fillId="0" borderId="4" xfId="0" applyFont="1" applyBorder="1" applyAlignment="1" applyProtection="1">
      <alignment horizontal="center" vertical="top" wrapText="1"/>
    </xf>
    <xf numFmtId="0" fontId="0" fillId="0" borderId="4" xfId="0" applyBorder="1" applyAlignment="1">
      <alignment wrapText="1"/>
    </xf>
    <xf numFmtId="0" fontId="7" fillId="0" borderId="0" xfId="0" applyFont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19" fillId="0" borderId="0" xfId="0" applyFont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top" wrapText="1"/>
    </xf>
    <xf numFmtId="0" fontId="30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36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/>
    <xf numFmtId="0" fontId="39" fillId="0" borderId="4" xfId="0" applyFont="1" applyBorder="1" applyAlignment="1"/>
    <xf numFmtId="0" fontId="24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top" wrapText="1"/>
    </xf>
    <xf numFmtId="0" fontId="3" fillId="0" borderId="4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4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25" xfId="0" applyBorder="1" applyAlignment="1"/>
    <xf numFmtId="0" fontId="0" fillId="0" borderId="33" xfId="0" applyBorder="1" applyAlignment="1"/>
    <xf numFmtId="0" fontId="2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0" fontId="28" fillId="0" borderId="9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0" fontId="6" fillId="0" borderId="17" xfId="0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0" fillId="0" borderId="0" xfId="0" applyNumberFormat="1" applyAlignment="1">
      <alignment vertical="top" wrapText="1"/>
    </xf>
    <xf numFmtId="0" fontId="7" fillId="0" borderId="0" xfId="0" applyFont="1" applyAlignment="1">
      <alignment horizontal="center"/>
    </xf>
    <xf numFmtId="0" fontId="14" fillId="0" borderId="28" xfId="0" applyFont="1" applyBorder="1" applyAlignment="1">
      <alignment horizontal="center" vertical="top" wrapText="1"/>
    </xf>
    <xf numFmtId="0" fontId="14" fillId="0" borderId="30" xfId="0" applyFont="1" applyBorder="1" applyAlignment="1">
      <alignment horizontal="center" vertical="top" wrapText="1"/>
    </xf>
    <xf numFmtId="0" fontId="14" fillId="0" borderId="29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22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top" wrapText="1"/>
    </xf>
    <xf numFmtId="0" fontId="0" fillId="0" borderId="38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38" xfId="0" applyFont="1" applyBorder="1" applyAlignment="1">
      <alignment vertical="top" wrapText="1"/>
    </xf>
    <xf numFmtId="0" fontId="0" fillId="0" borderId="27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0" fillId="0" borderId="9" xfId="0" applyBorder="1" applyAlignment="1">
      <alignment horizontal="right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0" fillId="0" borderId="9" xfId="0" applyBorder="1"/>
    <xf numFmtId="0" fontId="14" fillId="0" borderId="17" xfId="0" applyFont="1" applyBorder="1" applyAlignment="1">
      <alignment horizontal="center" vertical="top" wrapText="1"/>
    </xf>
    <xf numFmtId="0" fontId="14" fillId="0" borderId="0" xfId="0" applyFont="1" applyAlignment="1">
      <alignment horizontal="right" indent="3"/>
    </xf>
    <xf numFmtId="0" fontId="14" fillId="0" borderId="2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0" fontId="1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6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top" wrapText="1"/>
    </xf>
    <xf numFmtId="0" fontId="7" fillId="0" borderId="24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0" fillId="0" borderId="0" xfId="0" applyFont="1" applyAlignment="1"/>
    <xf numFmtId="0" fontId="7" fillId="0" borderId="21" xfId="0" applyFont="1" applyBorder="1" applyAlignment="1">
      <alignment horizontal="center" vertical="center" wrapText="1"/>
    </xf>
    <xf numFmtId="0" fontId="0" fillId="0" borderId="21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6" fillId="0" borderId="8" xfId="0" applyFont="1" applyBorder="1" applyAlignment="1">
      <alignment horizontal="center" vertical="center" wrapText="1"/>
    </xf>
    <xf numFmtId="0" fontId="26" fillId="0" borderId="0" xfId="0" applyFont="1" applyAlignment="1">
      <alignment horizontal="justify" wrapText="1"/>
    </xf>
    <xf numFmtId="0" fontId="27" fillId="0" borderId="0" xfId="0" applyFont="1" applyAlignment="1">
      <alignment horizontal="justify" wrapText="1"/>
    </xf>
    <xf numFmtId="0" fontId="14" fillId="0" borderId="0" xfId="0" applyFont="1" applyAlignment="1">
      <alignment horizontal="justify" wrapText="1"/>
    </xf>
    <xf numFmtId="0" fontId="0" fillId="0" borderId="0" xfId="0" applyAlignment="1">
      <alignment horizontal="justify" wrapText="1"/>
    </xf>
    <xf numFmtId="0" fontId="0" fillId="0" borderId="18" xfId="0" applyBorder="1" applyAlignment="1">
      <alignment horizontal="center" vertical="center"/>
    </xf>
    <xf numFmtId="0" fontId="3" fillId="0" borderId="24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" fillId="0" borderId="39" xfId="0" applyFont="1" applyBorder="1" applyAlignment="1">
      <alignment horizontal="center" vertical="top" wrapText="1"/>
    </xf>
    <xf numFmtId="165" fontId="47" fillId="0" borderId="8" xfId="0" applyNumberFormat="1" applyFont="1" applyBorder="1" applyAlignment="1">
      <alignment horizontal="center" vertical="center"/>
    </xf>
    <xf numFmtId="165" fontId="47" fillId="0" borderId="4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8" xfId="0" applyFont="1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36" fillId="0" borderId="0" xfId="0" applyFont="1" applyAlignment="1">
      <alignment horizontal="right" vertical="top" wrapText="1"/>
    </xf>
    <xf numFmtId="0" fontId="37" fillId="0" borderId="0" xfId="0" applyFont="1" applyAlignment="1">
      <alignment horizontal="right" vertical="top" wrapText="1"/>
    </xf>
    <xf numFmtId="0" fontId="0" fillId="0" borderId="0" xfId="0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0" fontId="38" fillId="0" borderId="9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ocuments/&#1050;&#1086;&#1074;&#1083;&#1103;&#1075;&#1080;&#1085;&#1072;_&#1045;&#1042;/&#1058;&#1077;&#1088;&#1088;&#1080;&#1090;&#1086;&#1088;&#1080;&#1080;/&#1055;&#1072;&#1089;&#1087;&#1086;&#1088;&#1090;/&#1040;&#1082;&#1090;&#1091;&#1072;&#1083;&#1080;&#1079;&#1072;&#1094;&#1080;&#1103;_2017/&#1062;&#1099;&#1075;&#1072;&#1085;&#1082;&#1086;&#1074;&#1086;&#1081;_&#1092;&#1086;&#1088;&#1084;&#1072;%20&#1055;&#1072;&#1089;&#1087;&#1086;&#1088;&#1090;&#1072;_&#1057;&#1054;&#1053;&#1050;&#105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26"/>
      <sheetName val="Титульный лист"/>
      <sheetName val="Содержание"/>
      <sheetName val="Общие сведения"/>
      <sheetName val="форма 1"/>
      <sheetName val="форма 2"/>
      <sheetName val="форма 3"/>
      <sheetName val="форма 4"/>
      <sheetName val="форма 4-а"/>
      <sheetName val="форма 4-б"/>
      <sheetName val="форма 5"/>
      <sheetName val="форма 6"/>
      <sheetName val="форма 6-а"/>
      <sheetName val="форма 6-б"/>
      <sheetName val="форма 6-в"/>
      <sheetName val="форма 7"/>
      <sheetName val="форма 8"/>
      <sheetName val="форма 9"/>
      <sheetName val="форма 10"/>
      <sheetName val="форма 11"/>
      <sheetName val="форма 12"/>
      <sheetName val="форма 13"/>
      <sheetName val="форма 14"/>
      <sheetName val="форма 15"/>
      <sheetName val="форма 16"/>
      <sheetName val="форма 17"/>
      <sheetName val="форма 18"/>
      <sheetName val="форма 19"/>
      <sheetName val="форма 20"/>
      <sheetName val="форма 21"/>
      <sheetName val="форма 22"/>
      <sheetName val="форма 23"/>
      <sheetName val="форма 24"/>
      <sheetName val="форма 25"/>
      <sheetName val="Лист1"/>
      <sheetName val="Лист2"/>
      <sheetName val="Лист3"/>
      <sheetName val="Лист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2:N24"/>
  <sheetViews>
    <sheetView view="pageBreakPreview" zoomScaleNormal="100" workbookViewId="0">
      <selection activeCell="K37" sqref="K37"/>
    </sheetView>
  </sheetViews>
  <sheetFormatPr defaultRowHeight="12.75"/>
  <sheetData>
    <row r="2" spans="1:14" ht="13.15" customHeight="1">
      <c r="A2" s="366" t="s">
        <v>1106</v>
      </c>
      <c r="B2" s="367"/>
      <c r="C2" s="367"/>
      <c r="D2" s="367"/>
      <c r="E2" s="367"/>
      <c r="F2" s="367"/>
      <c r="G2" s="367"/>
      <c r="H2" s="367"/>
      <c r="I2" s="367"/>
      <c r="J2" s="367"/>
      <c r="K2" s="368"/>
      <c r="L2" s="368"/>
      <c r="M2" s="368"/>
      <c r="N2" s="368"/>
    </row>
    <row r="3" spans="1:14">
      <c r="A3" s="367"/>
      <c r="B3" s="367"/>
      <c r="C3" s="367"/>
      <c r="D3" s="367"/>
      <c r="E3" s="367"/>
      <c r="F3" s="367"/>
      <c r="G3" s="367"/>
      <c r="H3" s="367"/>
      <c r="I3" s="367"/>
      <c r="J3" s="367"/>
      <c r="K3" s="368"/>
      <c r="L3" s="368"/>
      <c r="M3" s="368"/>
      <c r="N3" s="368"/>
    </row>
    <row r="4" spans="1:14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8"/>
      <c r="L4" s="368"/>
      <c r="M4" s="368"/>
      <c r="N4" s="368"/>
    </row>
    <row r="5" spans="1:14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8"/>
      <c r="L5" s="368"/>
      <c r="M5" s="368"/>
      <c r="N5" s="368"/>
    </row>
    <row r="6" spans="1:14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8"/>
      <c r="L6" s="368"/>
      <c r="M6" s="368"/>
      <c r="N6" s="368"/>
    </row>
    <row r="7" spans="1:14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8"/>
      <c r="L7" s="368"/>
      <c r="M7" s="368"/>
      <c r="N7" s="368"/>
    </row>
    <row r="8" spans="1:14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8"/>
      <c r="L8" s="368"/>
      <c r="M8" s="368"/>
      <c r="N8" s="368"/>
    </row>
    <row r="9" spans="1:14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8"/>
      <c r="L9" s="368"/>
      <c r="M9" s="368"/>
      <c r="N9" s="368"/>
    </row>
    <row r="10" spans="1:14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8"/>
      <c r="L10" s="368"/>
      <c r="M10" s="368"/>
      <c r="N10" s="368"/>
    </row>
    <row r="11" spans="1:14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8"/>
      <c r="L11" s="368"/>
      <c r="M11" s="368"/>
      <c r="N11" s="368"/>
    </row>
    <row r="12" spans="1:14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8"/>
      <c r="L12" s="368"/>
      <c r="M12" s="368"/>
      <c r="N12" s="368"/>
    </row>
    <row r="13" spans="1:14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8"/>
      <c r="L13" s="368"/>
      <c r="M13" s="368"/>
      <c r="N13" s="368"/>
    </row>
    <row r="14" spans="1:14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8"/>
      <c r="L14" s="368"/>
      <c r="M14" s="368"/>
      <c r="N14" s="368"/>
    </row>
    <row r="15" spans="1:14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8"/>
      <c r="L15" s="368"/>
      <c r="M15" s="368"/>
      <c r="N15" s="368"/>
    </row>
    <row r="16" spans="1:14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8"/>
      <c r="L16" s="368"/>
      <c r="M16" s="368"/>
      <c r="N16" s="368"/>
    </row>
    <row r="17" spans="1:14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8"/>
      <c r="L17" s="368"/>
      <c r="M17" s="368"/>
      <c r="N17" s="368"/>
    </row>
    <row r="18" spans="1:14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8"/>
      <c r="L18" s="368"/>
      <c r="M18" s="368"/>
      <c r="N18" s="368"/>
    </row>
    <row r="19" spans="1:14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8"/>
      <c r="L19" s="368"/>
      <c r="M19" s="368"/>
      <c r="N19" s="368"/>
    </row>
    <row r="20" spans="1:14">
      <c r="A20" s="368"/>
      <c r="B20" s="368"/>
      <c r="C20" s="368"/>
      <c r="D20" s="368"/>
      <c r="E20" s="368"/>
      <c r="F20" s="368"/>
      <c r="G20" s="368"/>
      <c r="H20" s="368"/>
      <c r="I20" s="368"/>
      <c r="J20" s="368"/>
      <c r="K20" s="368"/>
      <c r="L20" s="368"/>
      <c r="M20" s="368"/>
      <c r="N20" s="368"/>
    </row>
    <row r="21" spans="1:14">
      <c r="A21" s="368"/>
      <c r="B21" s="368"/>
      <c r="C21" s="368"/>
      <c r="D21" s="368"/>
      <c r="E21" s="368"/>
      <c r="F21" s="368"/>
      <c r="G21" s="368"/>
      <c r="H21" s="368"/>
      <c r="I21" s="368"/>
      <c r="J21" s="368"/>
      <c r="K21" s="368"/>
      <c r="L21" s="368"/>
      <c r="M21" s="368"/>
      <c r="N21" s="368"/>
    </row>
    <row r="22" spans="1:14">
      <c r="A22" s="368"/>
      <c r="B22" s="368"/>
      <c r="C22" s="368"/>
      <c r="D22" s="368"/>
      <c r="E22" s="368"/>
      <c r="F22" s="368"/>
      <c r="G22" s="368"/>
      <c r="H22" s="368"/>
      <c r="I22" s="368"/>
      <c r="J22" s="368"/>
      <c r="K22" s="368"/>
      <c r="L22" s="368"/>
      <c r="M22" s="368"/>
      <c r="N22" s="368"/>
    </row>
    <row r="23" spans="1:14">
      <c r="A23" s="368"/>
      <c r="B23" s="368"/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</row>
    <row r="24" spans="1:14">
      <c r="A24" s="368"/>
      <c r="B24" s="368"/>
      <c r="C24" s="368"/>
      <c r="D24" s="368"/>
      <c r="E24" s="368"/>
      <c r="F24" s="368"/>
      <c r="G24" s="368"/>
      <c r="H24" s="368"/>
      <c r="I24" s="368"/>
      <c r="J24" s="368"/>
      <c r="K24" s="368"/>
      <c r="L24" s="368"/>
      <c r="M24" s="368"/>
      <c r="N24" s="368"/>
    </row>
  </sheetData>
  <mergeCells count="1">
    <mergeCell ref="A2:N24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B29"/>
  <sheetViews>
    <sheetView view="pageBreakPreview" zoomScaleNormal="100" zoomScaleSheetLayoutView="100" workbookViewId="0">
      <selection activeCell="B25" sqref="B25"/>
    </sheetView>
  </sheetViews>
  <sheetFormatPr defaultRowHeight="12.75"/>
  <cols>
    <col min="1" max="1" width="12.140625" style="18" customWidth="1"/>
    <col min="2" max="2" width="75.28515625" customWidth="1"/>
  </cols>
  <sheetData>
    <row r="1" spans="1:2" ht="18.75">
      <c r="B1" s="19" t="s">
        <v>45</v>
      </c>
    </row>
    <row r="2" spans="1:2" ht="19.899999999999999" customHeight="1">
      <c r="A2" s="20" t="s">
        <v>46</v>
      </c>
      <c r="B2" s="21" t="s">
        <v>47</v>
      </c>
    </row>
    <row r="3" spans="1:2" ht="19.899999999999999" customHeight="1">
      <c r="A3" s="22" t="s">
        <v>48</v>
      </c>
      <c r="B3" s="23" t="s">
        <v>49</v>
      </c>
    </row>
    <row r="4" spans="1:2" ht="19.149999999999999" customHeight="1">
      <c r="A4" s="24" t="s">
        <v>50</v>
      </c>
      <c r="B4" s="23" t="s">
        <v>51</v>
      </c>
    </row>
    <row r="5" spans="1:2" ht="19.149999999999999" customHeight="1">
      <c r="A5" s="24">
        <v>2</v>
      </c>
      <c r="B5" s="23" t="s">
        <v>52</v>
      </c>
    </row>
    <row r="6" spans="1:2" ht="18.600000000000001" customHeight="1">
      <c r="A6" s="24">
        <v>3</v>
      </c>
      <c r="B6" s="23" t="s">
        <v>53</v>
      </c>
    </row>
    <row r="7" spans="1:2" ht="18.600000000000001" customHeight="1">
      <c r="A7" s="24">
        <v>4</v>
      </c>
      <c r="B7" s="23" t="s">
        <v>54</v>
      </c>
    </row>
    <row r="8" spans="1:2" ht="19.149999999999999" customHeight="1">
      <c r="A8" s="24">
        <v>5</v>
      </c>
      <c r="B8" s="23" t="s">
        <v>55</v>
      </c>
    </row>
    <row r="9" spans="1:2" ht="19.899999999999999" customHeight="1">
      <c r="A9" s="24">
        <v>6</v>
      </c>
      <c r="B9" s="23" t="s">
        <v>56</v>
      </c>
    </row>
    <row r="10" spans="1:2" ht="19.899999999999999" customHeight="1">
      <c r="A10" s="24">
        <v>7</v>
      </c>
      <c r="B10" s="23" t="s">
        <v>57</v>
      </c>
    </row>
    <row r="11" spans="1:2" ht="21.6" customHeight="1">
      <c r="A11" s="24">
        <v>8</v>
      </c>
      <c r="B11" s="23" t="s">
        <v>58</v>
      </c>
    </row>
    <row r="12" spans="1:2" ht="21.6" customHeight="1">
      <c r="A12" s="24">
        <v>9</v>
      </c>
      <c r="B12" s="23" t="s">
        <v>59</v>
      </c>
    </row>
    <row r="13" spans="1:2" ht="19.149999999999999" customHeight="1">
      <c r="A13" s="24">
        <v>10</v>
      </c>
      <c r="B13" s="23" t="s">
        <v>60</v>
      </c>
    </row>
    <row r="14" spans="1:2" ht="19.899999999999999" customHeight="1">
      <c r="A14" s="24"/>
      <c r="B14" s="23" t="s">
        <v>61</v>
      </c>
    </row>
    <row r="15" spans="1:2" ht="18.75">
      <c r="A15" s="24">
        <v>11</v>
      </c>
      <c r="B15" s="23" t="s">
        <v>62</v>
      </c>
    </row>
    <row r="16" spans="1:2" ht="18.75">
      <c r="A16" s="24">
        <v>12</v>
      </c>
      <c r="B16" s="23" t="s">
        <v>63</v>
      </c>
    </row>
    <row r="17" spans="1:2" ht="18.75">
      <c r="A17" s="24">
        <v>13</v>
      </c>
      <c r="B17" s="23" t="s">
        <v>64</v>
      </c>
    </row>
    <row r="18" spans="1:2" ht="18.75">
      <c r="A18" s="24">
        <v>14</v>
      </c>
      <c r="B18" s="23" t="s">
        <v>65</v>
      </c>
    </row>
    <row r="19" spans="1:2" ht="18.75">
      <c r="A19" s="24">
        <v>15</v>
      </c>
      <c r="B19" s="23" t="s">
        <v>66</v>
      </c>
    </row>
    <row r="20" spans="1:2" ht="18.75">
      <c r="A20" s="24">
        <v>16</v>
      </c>
      <c r="B20" s="23" t="s">
        <v>67</v>
      </c>
    </row>
    <row r="21" spans="1:2" ht="18.75">
      <c r="A21" s="24">
        <v>17</v>
      </c>
      <c r="B21" s="23" t="s">
        <v>68</v>
      </c>
    </row>
    <row r="22" spans="1:2" ht="18.75">
      <c r="A22" s="24">
        <v>18</v>
      </c>
      <c r="B22" s="23" t="s">
        <v>69</v>
      </c>
    </row>
    <row r="23" spans="1:2" ht="20.45" customHeight="1">
      <c r="A23" s="24">
        <v>19</v>
      </c>
      <c r="B23" s="23" t="s">
        <v>70</v>
      </c>
    </row>
    <row r="24" spans="1:2" ht="38.450000000000003" customHeight="1">
      <c r="A24" s="24">
        <v>20</v>
      </c>
      <c r="B24" s="23" t="s">
        <v>71</v>
      </c>
    </row>
    <row r="25" spans="1:2" ht="20.45" customHeight="1">
      <c r="A25" s="24">
        <v>21</v>
      </c>
      <c r="B25" s="23" t="s">
        <v>72</v>
      </c>
    </row>
    <row r="26" spans="1:2" ht="18.600000000000001" customHeight="1">
      <c r="A26" s="24">
        <v>22</v>
      </c>
      <c r="B26" s="23" t="s">
        <v>73</v>
      </c>
    </row>
    <row r="27" spans="1:2" ht="18.600000000000001" customHeight="1">
      <c r="A27" s="24">
        <v>23</v>
      </c>
      <c r="B27" s="23" t="s">
        <v>74</v>
      </c>
    </row>
    <row r="28" spans="1:2" ht="19.899999999999999" customHeight="1">
      <c r="A28" s="24">
        <v>24</v>
      </c>
      <c r="B28" s="23" t="s">
        <v>75</v>
      </c>
    </row>
    <row r="29" spans="1:2" ht="20.45" customHeight="1">
      <c r="A29" s="25">
        <v>25</v>
      </c>
      <c r="B29" s="26" t="s">
        <v>76</v>
      </c>
    </row>
  </sheetData>
  <printOptions horizontalCentered="1" verticalCentered="1"/>
  <pageMargins left="0.59055118110236227" right="0.59055118110236227" top="0.78740157480314965" bottom="0.39370078740157483" header="0.31496062992125984" footer="0.31496062992125984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A13"/>
  <sheetViews>
    <sheetView view="pageBreakPreview" zoomScaleNormal="100" workbookViewId="0">
      <selection activeCell="A6" sqref="A6"/>
    </sheetView>
  </sheetViews>
  <sheetFormatPr defaultRowHeight="12.75"/>
  <cols>
    <col min="1" max="1" width="130.42578125" customWidth="1"/>
  </cols>
  <sheetData>
    <row r="1" spans="1:1" ht="18.75">
      <c r="A1" s="183" t="s">
        <v>77</v>
      </c>
    </row>
    <row r="3" spans="1:1" ht="27" customHeight="1">
      <c r="A3" s="27" t="s">
        <v>752</v>
      </c>
    </row>
    <row r="4" spans="1:1" ht="30" customHeight="1">
      <c r="A4" s="187" t="s">
        <v>753</v>
      </c>
    </row>
    <row r="5" spans="1:1" ht="30" customHeight="1">
      <c r="A5" s="187" t="s">
        <v>1123</v>
      </c>
    </row>
    <row r="6" spans="1:1" ht="29.45" customHeight="1">
      <c r="A6" s="187" t="s">
        <v>1122</v>
      </c>
    </row>
    <row r="7" spans="1:1" ht="30" customHeight="1">
      <c r="A7" s="27" t="s">
        <v>754</v>
      </c>
    </row>
    <row r="8" spans="1:1" ht="28.9" customHeight="1">
      <c r="A8" s="27" t="s">
        <v>755</v>
      </c>
    </row>
    <row r="9" spans="1:1" ht="28.15" customHeight="1">
      <c r="A9" s="28" t="s">
        <v>756</v>
      </c>
    </row>
    <row r="10" spans="1:1" ht="25.15" customHeight="1">
      <c r="A10" s="27" t="s">
        <v>757</v>
      </c>
    </row>
    <row r="11" spans="1:1" ht="27.6" customHeight="1">
      <c r="A11" s="28" t="s">
        <v>758</v>
      </c>
    </row>
    <row r="12" spans="1:1" ht="25.15" customHeight="1">
      <c r="A12" s="27" t="s">
        <v>759</v>
      </c>
    </row>
    <row r="13" spans="1:1" ht="21" customHeight="1">
      <c r="A13" s="29"/>
    </row>
  </sheetData>
  <printOptions horizontalCentered="1"/>
  <pageMargins left="0.78740157480314965" right="0.78740157480314965" top="0.98425196850393704" bottom="0.78740157480314965" header="0.51181102362204722" footer="0.31496062992125984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S19"/>
  <sheetViews>
    <sheetView view="pageBreakPreview" zoomScaleNormal="100" workbookViewId="0">
      <selection activeCell="J10" sqref="J10"/>
    </sheetView>
  </sheetViews>
  <sheetFormatPr defaultRowHeight="12.75"/>
  <cols>
    <col min="1" max="1" width="22.7109375" customWidth="1"/>
    <col min="2" max="2" width="12.140625" bestFit="1" customWidth="1"/>
    <col min="3" max="3" width="12.5703125" customWidth="1"/>
    <col min="4" max="7" width="13.42578125" customWidth="1"/>
    <col min="8" max="8" width="25.42578125" customWidth="1"/>
  </cols>
  <sheetData>
    <row r="1" spans="1:19" ht="22.15" customHeight="1">
      <c r="A1" s="372" t="s">
        <v>78</v>
      </c>
      <c r="B1" s="373"/>
      <c r="C1" s="373"/>
      <c r="D1" s="373"/>
      <c r="E1" s="373"/>
      <c r="F1" s="373"/>
      <c r="G1" s="373"/>
      <c r="H1" s="373"/>
      <c r="I1" s="30"/>
      <c r="J1" s="30"/>
      <c r="K1" s="30"/>
      <c r="L1" s="30"/>
      <c r="M1" s="30"/>
      <c r="N1" s="30"/>
      <c r="O1" s="18"/>
      <c r="P1" s="18"/>
      <c r="Q1" s="18"/>
      <c r="R1" s="18"/>
      <c r="S1" s="18"/>
    </row>
    <row r="2" spans="1:19" ht="28.9" customHeight="1">
      <c r="A2" s="374" t="s">
        <v>79</v>
      </c>
      <c r="B2" s="375"/>
      <c r="C2" s="375"/>
      <c r="D2" s="375"/>
      <c r="E2" s="375"/>
      <c r="F2" s="375"/>
      <c r="G2" s="375"/>
      <c r="H2" s="375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16.5">
      <c r="B3" s="32"/>
      <c r="C3" s="32"/>
      <c r="D3" s="32"/>
      <c r="E3" s="32"/>
      <c r="F3" s="32"/>
      <c r="G3" s="32"/>
      <c r="H3" s="33" t="s">
        <v>1107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ht="100.9" customHeight="1">
      <c r="A4" s="376" t="s">
        <v>80</v>
      </c>
      <c r="B4" s="376" t="s">
        <v>81</v>
      </c>
      <c r="C4" s="376" t="s">
        <v>82</v>
      </c>
      <c r="D4" s="376" t="s">
        <v>83</v>
      </c>
      <c r="E4" s="376"/>
      <c r="F4" s="376"/>
      <c r="G4" s="376"/>
      <c r="H4" s="376" t="s">
        <v>84</v>
      </c>
    </row>
    <row r="5" spans="1:19" ht="49.5">
      <c r="A5" s="376"/>
      <c r="B5" s="376"/>
      <c r="C5" s="376"/>
      <c r="D5" s="57" t="s">
        <v>85</v>
      </c>
      <c r="E5" s="57" t="s">
        <v>86</v>
      </c>
      <c r="F5" s="57" t="s">
        <v>87</v>
      </c>
      <c r="G5" s="57" t="s">
        <v>88</v>
      </c>
      <c r="H5" s="376"/>
    </row>
    <row r="6" spans="1:19" s="35" customFormat="1" ht="22.9" customHeight="1">
      <c r="A6" s="369" t="s">
        <v>765</v>
      </c>
      <c r="B6" s="369"/>
      <c r="C6" s="369"/>
      <c r="D6" s="369" t="s">
        <v>766</v>
      </c>
      <c r="E6" s="369"/>
      <c r="F6" s="369"/>
      <c r="G6" s="369"/>
      <c r="H6" s="189" t="s">
        <v>760</v>
      </c>
    </row>
    <row r="7" spans="1:19" s="35" customFormat="1" ht="22.9" customHeight="1">
      <c r="A7" s="370"/>
      <c r="B7" s="370"/>
      <c r="C7" s="370"/>
      <c r="D7" s="370"/>
      <c r="E7" s="370"/>
      <c r="F7" s="370"/>
      <c r="G7" s="370"/>
      <c r="H7" s="189" t="s">
        <v>761</v>
      </c>
    </row>
    <row r="8" spans="1:19" s="35" customFormat="1" ht="22.9" customHeight="1">
      <c r="A8" s="370"/>
      <c r="B8" s="370"/>
      <c r="C8" s="370"/>
      <c r="D8" s="370"/>
      <c r="E8" s="370"/>
      <c r="F8" s="370"/>
      <c r="G8" s="370"/>
      <c r="H8" s="189" t="s">
        <v>762</v>
      </c>
    </row>
    <row r="9" spans="1:19" s="35" customFormat="1" ht="22.9" customHeight="1">
      <c r="A9" s="370"/>
      <c r="B9" s="370"/>
      <c r="C9" s="370"/>
      <c r="D9" s="370"/>
      <c r="E9" s="370"/>
      <c r="F9" s="370"/>
      <c r="G9" s="370"/>
      <c r="H9" s="189" t="s">
        <v>763</v>
      </c>
    </row>
    <row r="10" spans="1:19" s="35" customFormat="1" ht="22.9" customHeight="1">
      <c r="A10" s="371"/>
      <c r="B10" s="371"/>
      <c r="C10" s="371"/>
      <c r="D10" s="371"/>
      <c r="E10" s="371"/>
      <c r="F10" s="371"/>
      <c r="G10" s="371"/>
      <c r="H10" s="189" t="s">
        <v>764</v>
      </c>
    </row>
    <row r="11" spans="1:19" ht="16.5">
      <c r="A11" s="36"/>
      <c r="B11" s="35"/>
      <c r="C11" s="35"/>
      <c r="D11" s="35"/>
      <c r="E11" s="35"/>
      <c r="F11" s="35"/>
      <c r="G11" s="35"/>
      <c r="H11" s="35"/>
    </row>
    <row r="12" spans="1:19">
      <c r="A12" s="35"/>
      <c r="B12" s="35"/>
      <c r="C12" s="35"/>
      <c r="D12" s="35"/>
      <c r="E12" s="35"/>
      <c r="F12" s="35"/>
      <c r="G12" s="35"/>
      <c r="H12" s="35"/>
    </row>
    <row r="16" spans="1:19" ht="51" customHeight="1"/>
    <row r="17" ht="45.6" customHeight="1"/>
    <row r="18" ht="25.15" customHeight="1"/>
    <row r="19" ht="24.6" customHeight="1"/>
  </sheetData>
  <mergeCells count="14">
    <mergeCell ref="A1:H1"/>
    <mergeCell ref="A2:H2"/>
    <mergeCell ref="A4:A5"/>
    <mergeCell ref="B4:B5"/>
    <mergeCell ref="C4:C5"/>
    <mergeCell ref="D4:G4"/>
    <mergeCell ref="H4:H5"/>
    <mergeCell ref="F6:F10"/>
    <mergeCell ref="G6:G10"/>
    <mergeCell ref="A6:A10"/>
    <mergeCell ref="B6:B10"/>
    <mergeCell ref="C6:C10"/>
    <mergeCell ref="D6:D10"/>
    <mergeCell ref="E6:E10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C50"/>
  <sheetViews>
    <sheetView view="pageBreakPreview" zoomScale="70" zoomScaleNormal="100" zoomScaleSheetLayoutView="70" workbookViewId="0">
      <selection activeCell="H13" sqref="H13"/>
    </sheetView>
  </sheetViews>
  <sheetFormatPr defaultRowHeight="12.75"/>
  <cols>
    <col min="1" max="1" width="91.42578125" customWidth="1"/>
    <col min="2" max="3" width="14.42578125" customWidth="1"/>
  </cols>
  <sheetData>
    <row r="1" spans="1:3" ht="22.15" customHeight="1">
      <c r="A1" s="378" t="s">
        <v>172</v>
      </c>
      <c r="B1" s="379"/>
      <c r="C1" s="379"/>
    </row>
    <row r="2" spans="1:3" ht="20.45" customHeight="1">
      <c r="A2" s="380" t="s">
        <v>173</v>
      </c>
      <c r="B2" s="379"/>
      <c r="C2" s="379"/>
    </row>
    <row r="3" spans="1:3" ht="18.75">
      <c r="A3" s="381" t="s">
        <v>174</v>
      </c>
      <c r="B3" s="381"/>
      <c r="C3" s="381"/>
    </row>
    <row r="4" spans="1:3" ht="17.45" customHeight="1">
      <c r="A4" s="377" t="s">
        <v>1124</v>
      </c>
      <c r="B4" s="377"/>
      <c r="C4" s="377"/>
    </row>
    <row r="5" spans="1:3" ht="18.600000000000001" customHeight="1">
      <c r="A5" s="377" t="s">
        <v>767</v>
      </c>
      <c r="B5" s="377"/>
      <c r="C5" s="377"/>
    </row>
    <row r="6" spans="1:3" ht="19.149999999999999" customHeight="1">
      <c r="A6" s="377" t="s">
        <v>768</v>
      </c>
      <c r="B6" s="377"/>
      <c r="C6" s="377"/>
    </row>
    <row r="7" spans="1:3" ht="61.5" customHeight="1">
      <c r="A7" s="377" t="s">
        <v>769</v>
      </c>
      <c r="B7" s="377"/>
      <c r="C7" s="377"/>
    </row>
    <row r="8" spans="1:3" ht="61.5" customHeight="1">
      <c r="A8" s="377" t="s">
        <v>770</v>
      </c>
      <c r="B8" s="377"/>
      <c r="C8" s="377"/>
    </row>
    <row r="9" spans="1:3" ht="19.899999999999999" customHeight="1">
      <c r="A9" s="381" t="s">
        <v>175</v>
      </c>
      <c r="B9" s="381"/>
      <c r="C9" s="381"/>
    </row>
    <row r="10" spans="1:3" ht="18.75">
      <c r="A10" s="377" t="s">
        <v>771</v>
      </c>
      <c r="B10" s="377"/>
      <c r="C10" s="377"/>
    </row>
    <row r="11" spans="1:3" ht="18.75">
      <c r="A11" s="377" t="s">
        <v>772</v>
      </c>
      <c r="B11" s="377"/>
      <c r="C11" s="377"/>
    </row>
    <row r="12" spans="1:3" ht="18.75">
      <c r="A12" s="377" t="s">
        <v>773</v>
      </c>
      <c r="B12" s="377"/>
      <c r="C12" s="377"/>
    </row>
    <row r="13" spans="1:3" ht="59.25" customHeight="1">
      <c r="A13" s="377" t="s">
        <v>774</v>
      </c>
      <c r="B13" s="377"/>
      <c r="C13" s="377"/>
    </row>
    <row r="14" spans="1:3" ht="17.45" customHeight="1">
      <c r="A14" s="377" t="s">
        <v>775</v>
      </c>
      <c r="B14" s="377"/>
      <c r="C14" s="377"/>
    </row>
    <row r="15" spans="1:3" ht="26.25" customHeight="1">
      <c r="A15" s="381" t="s">
        <v>176</v>
      </c>
      <c r="B15" s="381"/>
      <c r="C15" s="381"/>
    </row>
    <row r="16" spans="1:3" ht="81.75" customHeight="1">
      <c r="A16" s="377" t="s">
        <v>776</v>
      </c>
      <c r="B16" s="377"/>
      <c r="C16" s="377"/>
    </row>
    <row r="17" spans="1:3" ht="24.75" customHeight="1">
      <c r="A17" s="381" t="s">
        <v>177</v>
      </c>
      <c r="B17" s="377"/>
      <c r="C17" s="377"/>
    </row>
    <row r="18" spans="1:3" ht="41.25" customHeight="1">
      <c r="A18" s="382" t="s">
        <v>777</v>
      </c>
      <c r="B18" s="382"/>
      <c r="C18" s="382"/>
    </row>
    <row r="19" spans="1:3" ht="18.75" customHeight="1">
      <c r="A19" s="381" t="s">
        <v>178</v>
      </c>
      <c r="B19" s="381"/>
      <c r="C19" s="381"/>
    </row>
    <row r="20" spans="1:3" ht="99.75" customHeight="1">
      <c r="A20" s="377" t="s">
        <v>778</v>
      </c>
      <c r="B20" s="377"/>
      <c r="C20" s="377"/>
    </row>
    <row r="21" spans="1:3" ht="195.75" customHeight="1">
      <c r="A21" s="381" t="s">
        <v>779</v>
      </c>
      <c r="B21" s="377"/>
      <c r="C21" s="377"/>
    </row>
    <row r="22" spans="1:3" ht="180.75" customHeight="1">
      <c r="A22" s="381" t="s">
        <v>780</v>
      </c>
      <c r="B22" s="377"/>
      <c r="C22" s="377"/>
    </row>
    <row r="23" spans="1:3" ht="21.6" customHeight="1">
      <c r="A23" s="381" t="s">
        <v>179</v>
      </c>
      <c r="B23" s="381"/>
      <c r="C23" s="381"/>
    </row>
    <row r="24" spans="1:3" ht="18.600000000000001" customHeight="1" thickBot="1">
      <c r="A24" s="82"/>
    </row>
    <row r="25" spans="1:3" ht="16.5">
      <c r="A25" s="383" t="s">
        <v>91</v>
      </c>
      <c r="B25" s="385" t="s">
        <v>4</v>
      </c>
      <c r="C25" s="385"/>
    </row>
    <row r="26" spans="1:3" ht="16.5">
      <c r="A26" s="384"/>
      <c r="B26" s="83">
        <v>2022</v>
      </c>
      <c r="C26" s="83">
        <v>2023</v>
      </c>
    </row>
    <row r="27" spans="1:3" ht="39.6" customHeight="1" thickBot="1">
      <c r="A27" s="53">
        <v>1</v>
      </c>
      <c r="B27" s="84">
        <v>2</v>
      </c>
      <c r="C27" s="84">
        <v>3</v>
      </c>
    </row>
    <row r="28" spans="1:3" ht="25.5" customHeight="1">
      <c r="A28" s="85" t="s">
        <v>190</v>
      </c>
      <c r="B28" s="186">
        <v>9415</v>
      </c>
      <c r="C28" s="186">
        <v>9415</v>
      </c>
    </row>
    <row r="29" spans="1:3" ht="16.5">
      <c r="A29" s="86" t="s">
        <v>180</v>
      </c>
      <c r="B29" s="182"/>
      <c r="C29" s="182"/>
    </row>
    <row r="30" spans="1:3" ht="16.5">
      <c r="A30" s="86" t="s">
        <v>181</v>
      </c>
      <c r="B30" s="182">
        <v>1657</v>
      </c>
      <c r="C30" s="182">
        <v>1657</v>
      </c>
    </row>
    <row r="31" spans="1:3" ht="16.5">
      <c r="A31" s="86" t="s">
        <v>182</v>
      </c>
      <c r="B31" s="182"/>
      <c r="C31" s="182"/>
    </row>
    <row r="32" spans="1:3" ht="16.5">
      <c r="A32" s="86" t="s">
        <v>183</v>
      </c>
      <c r="B32" s="182">
        <v>542</v>
      </c>
      <c r="C32" s="182">
        <v>542</v>
      </c>
    </row>
    <row r="33" spans="1:3" ht="16.5">
      <c r="A33" s="86" t="s">
        <v>184</v>
      </c>
      <c r="B33" s="182">
        <v>258</v>
      </c>
      <c r="C33" s="182">
        <v>258</v>
      </c>
    </row>
    <row r="34" spans="1:3" ht="19.899999999999999" customHeight="1">
      <c r="A34" s="86" t="s">
        <v>185</v>
      </c>
      <c r="B34" s="182">
        <v>857</v>
      </c>
      <c r="C34" s="182">
        <v>857</v>
      </c>
    </row>
    <row r="35" spans="1:3" ht="16.5">
      <c r="A35" s="86" t="s">
        <v>186</v>
      </c>
      <c r="B35" s="182">
        <v>2207</v>
      </c>
      <c r="C35" s="182">
        <v>2207</v>
      </c>
    </row>
    <row r="36" spans="1:3" ht="16.5">
      <c r="A36" s="86" t="s">
        <v>187</v>
      </c>
      <c r="B36" s="182"/>
      <c r="C36" s="182"/>
    </row>
    <row r="37" spans="1:3" ht="16.5">
      <c r="A37" s="86" t="s">
        <v>188</v>
      </c>
      <c r="B37" s="182">
        <v>1065</v>
      </c>
      <c r="C37" s="182">
        <v>1065</v>
      </c>
    </row>
    <row r="38" spans="1:3" ht="16.5">
      <c r="A38" s="86" t="s">
        <v>189</v>
      </c>
      <c r="B38" s="182">
        <v>4486</v>
      </c>
      <c r="C38" s="182">
        <v>4486</v>
      </c>
    </row>
    <row r="47" spans="1:3" ht="35.450000000000003" customHeight="1"/>
    <row r="50" ht="35.450000000000003" customHeight="1"/>
  </sheetData>
  <mergeCells count="25">
    <mergeCell ref="A25:A26"/>
    <mergeCell ref="B25:C25"/>
    <mergeCell ref="A19:C19"/>
    <mergeCell ref="A20:C20"/>
    <mergeCell ref="A21:C21"/>
    <mergeCell ref="A22:C22"/>
    <mergeCell ref="A23:C23"/>
    <mergeCell ref="A18:C18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6:C6"/>
    <mergeCell ref="A1:C1"/>
    <mergeCell ref="A2:C2"/>
    <mergeCell ref="A3:C3"/>
    <mergeCell ref="A4:C4"/>
    <mergeCell ref="A5:C5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/>
  </sheetPr>
  <dimension ref="A1:K37"/>
  <sheetViews>
    <sheetView view="pageBreakPreview" zoomScale="85" zoomScaleNormal="100" zoomScaleSheetLayoutView="85" workbookViewId="0">
      <selection activeCell="F14" sqref="F14"/>
    </sheetView>
  </sheetViews>
  <sheetFormatPr defaultRowHeight="12.75"/>
  <cols>
    <col min="1" max="1" width="53.85546875" customWidth="1"/>
    <col min="2" max="2" width="32.28515625" customWidth="1"/>
    <col min="3" max="4" width="10.85546875" customWidth="1"/>
    <col min="8" max="8" width="17.5703125" customWidth="1"/>
    <col min="9" max="9" width="15.7109375" customWidth="1"/>
  </cols>
  <sheetData>
    <row r="1" spans="1:11" ht="16.5">
      <c r="A1" s="378" t="s">
        <v>89</v>
      </c>
      <c r="B1" s="390"/>
      <c r="C1" s="390"/>
      <c r="D1" s="390"/>
      <c r="E1" s="38"/>
      <c r="F1" s="38"/>
      <c r="G1" s="38"/>
      <c r="H1" s="38"/>
      <c r="I1" s="38"/>
      <c r="J1" s="38"/>
      <c r="K1" s="38"/>
    </row>
    <row r="2" spans="1:11" ht="16.5">
      <c r="A2" s="391" t="s">
        <v>90</v>
      </c>
      <c r="B2" s="379"/>
      <c r="C2" s="379"/>
      <c r="D2" s="379"/>
      <c r="E2" s="18"/>
      <c r="F2" s="18"/>
      <c r="G2" s="18"/>
      <c r="H2" s="18"/>
      <c r="I2" s="18"/>
      <c r="J2" s="18"/>
      <c r="K2" s="18"/>
    </row>
    <row r="3" spans="1:11" ht="17.25" thickBot="1">
      <c r="A3" s="392"/>
      <c r="B3" s="393"/>
      <c r="C3" s="393"/>
      <c r="D3" s="393"/>
      <c r="E3" s="39"/>
      <c r="F3" s="39"/>
      <c r="G3" s="39"/>
      <c r="H3" s="39"/>
      <c r="I3" s="39"/>
      <c r="J3" s="39"/>
      <c r="K3" s="39"/>
    </row>
    <row r="4" spans="1:11">
      <c r="A4" s="394" t="s">
        <v>91</v>
      </c>
      <c r="B4" s="394" t="s">
        <v>3</v>
      </c>
      <c r="C4" s="397" t="s">
        <v>4</v>
      </c>
      <c r="D4" s="398"/>
    </row>
    <row r="5" spans="1:11" ht="13.5" thickBot="1">
      <c r="A5" s="395"/>
      <c r="B5" s="395"/>
      <c r="C5" s="399"/>
      <c r="D5" s="400"/>
    </row>
    <row r="6" spans="1:11" ht="16.5" thickBot="1">
      <c r="A6" s="396"/>
      <c r="B6" s="396"/>
      <c r="C6" s="40">
        <v>2022</v>
      </c>
      <c r="D6" s="40">
        <v>2023</v>
      </c>
    </row>
    <row r="7" spans="1:11" ht="16.5" thickBot="1">
      <c r="A7" s="41">
        <v>1</v>
      </c>
      <c r="B7" s="40">
        <v>2</v>
      </c>
      <c r="C7" s="40">
        <v>3</v>
      </c>
      <c r="D7" s="40">
        <v>4</v>
      </c>
    </row>
    <row r="8" spans="1:11" ht="15.75">
      <c r="A8" s="77" t="s">
        <v>721</v>
      </c>
      <c r="B8" s="42" t="s">
        <v>92</v>
      </c>
      <c r="C8" s="190">
        <v>52.957000000000001</v>
      </c>
      <c r="D8" s="190">
        <v>52.170999999999999</v>
      </c>
    </row>
    <row r="9" spans="1:11" ht="15" customHeight="1">
      <c r="A9" s="77" t="s">
        <v>722</v>
      </c>
      <c r="B9" s="42"/>
      <c r="C9" s="190"/>
      <c r="D9" s="190"/>
    </row>
    <row r="10" spans="1:11" ht="15.75">
      <c r="A10" s="77" t="s">
        <v>93</v>
      </c>
      <c r="B10" s="44">
        <v>1</v>
      </c>
      <c r="C10" s="190"/>
      <c r="D10" s="190"/>
    </row>
    <row r="11" spans="1:11" ht="17.45" customHeight="1">
      <c r="A11" s="77" t="s">
        <v>94</v>
      </c>
      <c r="B11" s="78"/>
      <c r="C11" s="190"/>
      <c r="D11" s="190"/>
    </row>
    <row r="12" spans="1:11" ht="31.5">
      <c r="A12" s="77" t="s">
        <v>95</v>
      </c>
      <c r="B12" s="45" t="s">
        <v>96</v>
      </c>
      <c r="C12" s="261">
        <v>20.11</v>
      </c>
      <c r="D12" s="261">
        <v>19.899999999999999</v>
      </c>
      <c r="G12" s="259"/>
    </row>
    <row r="13" spans="1:11" ht="31.5">
      <c r="A13" s="77" t="s">
        <v>97</v>
      </c>
      <c r="B13" s="42" t="s">
        <v>96</v>
      </c>
      <c r="C13" s="261">
        <v>50.81</v>
      </c>
      <c r="D13" s="261">
        <v>51.9</v>
      </c>
    </row>
    <row r="14" spans="1:11" ht="31.5">
      <c r="A14" s="77" t="s">
        <v>98</v>
      </c>
      <c r="B14" s="42" t="s">
        <v>96</v>
      </c>
      <c r="C14" s="261">
        <v>29.07</v>
      </c>
      <c r="D14" s="261">
        <v>28.2</v>
      </c>
      <c r="F14" s="259"/>
      <c r="H14" s="262"/>
      <c r="I14" s="263"/>
      <c r="J14" s="35"/>
    </row>
    <row r="15" spans="1:11" ht="31.5">
      <c r="A15" s="77" t="s">
        <v>723</v>
      </c>
      <c r="B15" s="42" t="s">
        <v>99</v>
      </c>
      <c r="C15" s="190">
        <v>7.6</v>
      </c>
      <c r="D15" s="190">
        <v>7.6</v>
      </c>
      <c r="H15" s="262"/>
      <c r="I15" s="263"/>
      <c r="J15" s="35"/>
    </row>
    <row r="16" spans="1:11" ht="31.5">
      <c r="A16" s="77" t="s">
        <v>724</v>
      </c>
      <c r="B16" s="42" t="s">
        <v>99</v>
      </c>
      <c r="C16" s="190">
        <v>18.5</v>
      </c>
      <c r="D16" s="190">
        <v>17.399999999999999</v>
      </c>
      <c r="H16" s="262"/>
      <c r="I16" s="263"/>
      <c r="J16" s="35"/>
    </row>
    <row r="17" spans="1:10" ht="31.5">
      <c r="A17" s="77" t="s">
        <v>725</v>
      </c>
      <c r="B17" s="42" t="s">
        <v>99</v>
      </c>
      <c r="C17" s="191">
        <v>-10.9</v>
      </c>
      <c r="D17" s="191">
        <v>-9.8000000000000007</v>
      </c>
      <c r="H17" s="35"/>
      <c r="I17" s="35"/>
      <c r="J17" s="35"/>
    </row>
    <row r="18" spans="1:10" ht="15.75">
      <c r="A18" s="77" t="s">
        <v>726</v>
      </c>
      <c r="B18" s="42" t="s">
        <v>100</v>
      </c>
      <c r="C18" s="191">
        <v>-453</v>
      </c>
      <c r="D18" s="191">
        <v>-271</v>
      </c>
    </row>
    <row r="19" spans="1:10" ht="32.25" thickBot="1">
      <c r="A19" s="79" t="s">
        <v>727</v>
      </c>
      <c r="B19" s="80" t="s">
        <v>101</v>
      </c>
      <c r="C19" s="192">
        <v>-85</v>
      </c>
      <c r="D19" s="192">
        <v>-51.55</v>
      </c>
    </row>
    <row r="20" spans="1:10" ht="15.75">
      <c r="A20" s="46"/>
      <c r="B20" s="47"/>
      <c r="C20" s="47"/>
      <c r="D20" s="48"/>
    </row>
    <row r="21" spans="1:10" ht="16.899999999999999" customHeight="1">
      <c r="A21" s="48"/>
      <c r="B21" s="47"/>
      <c r="C21" s="47"/>
      <c r="D21" s="48"/>
    </row>
    <row r="22" spans="1:10" ht="20.45" customHeight="1">
      <c r="A22" s="48"/>
      <c r="B22" s="47"/>
      <c r="C22" s="47"/>
      <c r="D22" s="48"/>
    </row>
    <row r="23" spans="1:10" ht="16.149999999999999" customHeight="1">
      <c r="A23" s="35"/>
      <c r="B23" s="388"/>
      <c r="C23" s="388"/>
      <c r="D23" s="389"/>
    </row>
    <row r="24" spans="1:10" ht="15.75">
      <c r="A24" s="48"/>
      <c r="B24" s="388"/>
      <c r="C24" s="388"/>
      <c r="D24" s="389"/>
    </row>
    <row r="25" spans="1:10" ht="13.15" customHeight="1">
      <c r="B25" s="386"/>
      <c r="C25" s="386"/>
      <c r="D25" s="387"/>
    </row>
    <row r="26" spans="1:10" ht="15.75">
      <c r="A26" s="49"/>
      <c r="B26" s="386"/>
      <c r="C26" s="386"/>
      <c r="D26" s="387"/>
    </row>
    <row r="27" spans="1:10" ht="13.15" customHeight="1">
      <c r="B27" s="386"/>
      <c r="C27" s="386"/>
      <c r="D27" s="387"/>
    </row>
    <row r="28" spans="1:10" ht="15.75">
      <c r="A28" s="49"/>
      <c r="B28" s="386"/>
      <c r="C28" s="386"/>
      <c r="D28" s="387"/>
    </row>
    <row r="29" spans="1:10" ht="13.15" customHeight="1">
      <c r="C29" s="386"/>
      <c r="D29" s="387"/>
    </row>
    <row r="30" spans="1:10" ht="13.15" customHeight="1">
      <c r="C30" s="386"/>
      <c r="D30" s="387"/>
    </row>
    <row r="31" spans="1:10" ht="13.15" customHeight="1">
      <c r="C31" s="386"/>
      <c r="D31" s="387"/>
    </row>
    <row r="32" spans="1:10" ht="13.15" customHeight="1">
      <c r="C32" s="386"/>
      <c r="D32" s="387"/>
    </row>
    <row r="33" spans="1:4" ht="15.75">
      <c r="A33" s="50"/>
      <c r="B33" s="51"/>
      <c r="C33" s="386"/>
      <c r="D33" s="387"/>
    </row>
    <row r="34" spans="1:4" ht="13.15" customHeight="1">
      <c r="C34" s="386"/>
      <c r="D34" s="387"/>
    </row>
    <row r="35" spans="1:4" ht="15.75">
      <c r="A35" s="49"/>
      <c r="C35" s="386"/>
      <c r="D35" s="387"/>
    </row>
    <row r="36" spans="1:4" ht="18" customHeight="1">
      <c r="B36" s="386"/>
      <c r="C36" s="386"/>
      <c r="D36" s="387"/>
    </row>
    <row r="37" spans="1:4" ht="15.75">
      <c r="A37" s="49"/>
      <c r="B37" s="386"/>
      <c r="C37" s="386"/>
      <c r="D37" s="387"/>
    </row>
  </sheetData>
  <mergeCells count="22">
    <mergeCell ref="A1:D1"/>
    <mergeCell ref="A2:D2"/>
    <mergeCell ref="A3:D3"/>
    <mergeCell ref="A4:A6"/>
    <mergeCell ref="B4:B6"/>
    <mergeCell ref="C4:D5"/>
    <mergeCell ref="B23:B24"/>
    <mergeCell ref="C23:C24"/>
    <mergeCell ref="D23:D24"/>
    <mergeCell ref="B25:B26"/>
    <mergeCell ref="C25:C26"/>
    <mergeCell ref="D25:D26"/>
    <mergeCell ref="B27:B28"/>
    <mergeCell ref="C27:C28"/>
    <mergeCell ref="D27:D28"/>
    <mergeCell ref="C29:C33"/>
    <mergeCell ref="D29:D33"/>
    <mergeCell ref="C34:C35"/>
    <mergeCell ref="D34:D35"/>
    <mergeCell ref="B36:B37"/>
    <mergeCell ref="C36:C37"/>
    <mergeCell ref="D36:D37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0"/>
  </sheetPr>
  <dimension ref="A1:E160"/>
  <sheetViews>
    <sheetView view="pageBreakPreview" zoomScaleNormal="86" zoomScaleSheetLayoutView="100" workbookViewId="0">
      <selection activeCell="E22" sqref="E22"/>
    </sheetView>
  </sheetViews>
  <sheetFormatPr defaultColWidth="34.7109375" defaultRowHeight="15"/>
  <cols>
    <col min="1" max="1" width="78.5703125" style="16" customWidth="1"/>
    <col min="2" max="2" width="26.42578125" style="17" customWidth="1"/>
    <col min="3" max="4" width="12" style="1" customWidth="1"/>
    <col min="5" max="16384" width="34.7109375" style="1"/>
  </cols>
  <sheetData>
    <row r="1" spans="1:5" ht="16.5">
      <c r="A1" s="401" t="s">
        <v>0</v>
      </c>
      <c r="B1" s="402"/>
      <c r="C1" s="402"/>
    </row>
    <row r="2" spans="1:5">
      <c r="A2" s="403" t="s">
        <v>1</v>
      </c>
      <c r="B2" s="404"/>
      <c r="C2" s="404"/>
    </row>
    <row r="3" spans="1:5" s="2" customFormat="1">
      <c r="A3" s="405" t="s">
        <v>2</v>
      </c>
      <c r="B3" s="405" t="s">
        <v>3</v>
      </c>
      <c r="C3" s="406" t="s">
        <v>4</v>
      </c>
      <c r="D3" s="407"/>
    </row>
    <row r="4" spans="1:5" s="2" customFormat="1">
      <c r="A4" s="405"/>
      <c r="B4" s="405"/>
      <c r="C4" s="3">
        <v>2022</v>
      </c>
      <c r="D4" s="3">
        <v>2023</v>
      </c>
    </row>
    <row r="5" spans="1:5" s="2" customFormat="1" ht="19.5" thickBot="1">
      <c r="A5" s="4">
        <v>1</v>
      </c>
      <c r="B5" s="4">
        <v>2</v>
      </c>
      <c r="C5" s="5">
        <v>3</v>
      </c>
      <c r="D5" s="5">
        <v>4</v>
      </c>
    </row>
    <row r="6" spans="1:5" ht="88.9" customHeight="1">
      <c r="A6" s="6" t="s">
        <v>171</v>
      </c>
      <c r="B6" s="7"/>
      <c r="C6" s="8"/>
      <c r="D6" s="37"/>
    </row>
    <row r="7" spans="1:5" ht="30">
      <c r="A7" s="10" t="s">
        <v>5</v>
      </c>
      <c r="B7" s="11" t="s">
        <v>6</v>
      </c>
      <c r="C7" s="193">
        <v>65337</v>
      </c>
      <c r="D7" s="193">
        <v>66427</v>
      </c>
      <c r="E7" s="286"/>
    </row>
    <row r="8" spans="1:5">
      <c r="A8" s="10" t="s">
        <v>7</v>
      </c>
      <c r="B8" s="11" t="s">
        <v>8</v>
      </c>
      <c r="C8" s="9">
        <v>97.5</v>
      </c>
      <c r="D8" s="9">
        <v>103.8</v>
      </c>
    </row>
    <row r="9" spans="1:5">
      <c r="A9" s="12" t="s">
        <v>9</v>
      </c>
      <c r="B9" s="11" t="s">
        <v>10</v>
      </c>
      <c r="C9" s="8"/>
      <c r="D9" s="9"/>
    </row>
    <row r="10" spans="1:5" ht="30">
      <c r="A10" s="12" t="s">
        <v>11</v>
      </c>
      <c r="B10" s="11" t="s">
        <v>12</v>
      </c>
      <c r="C10" s="8"/>
      <c r="D10" s="9"/>
    </row>
    <row r="11" spans="1:5">
      <c r="A11" s="13" t="s">
        <v>13</v>
      </c>
      <c r="B11" s="7"/>
      <c r="C11" s="8"/>
      <c r="D11" s="9"/>
    </row>
    <row r="12" spans="1:5" ht="30">
      <c r="A12" s="14" t="s">
        <v>14</v>
      </c>
      <c r="B12" s="11" t="s">
        <v>6</v>
      </c>
      <c r="C12" s="194">
        <v>2000.8</v>
      </c>
      <c r="D12" s="194">
        <v>1657.8530000000001</v>
      </c>
    </row>
    <row r="13" spans="1:5">
      <c r="A13" s="14" t="s">
        <v>15</v>
      </c>
      <c r="B13" s="11" t="s">
        <v>8</v>
      </c>
      <c r="C13" s="9">
        <v>112.1</v>
      </c>
      <c r="D13" s="9">
        <v>77.7</v>
      </c>
    </row>
    <row r="14" spans="1:5">
      <c r="A14" s="12" t="s">
        <v>9</v>
      </c>
      <c r="B14" s="11" t="s">
        <v>10</v>
      </c>
      <c r="C14" s="8"/>
      <c r="D14" s="9"/>
    </row>
    <row r="15" spans="1:5" ht="30">
      <c r="A15" s="12" t="s">
        <v>11</v>
      </c>
      <c r="B15" s="11" t="s">
        <v>12</v>
      </c>
      <c r="C15" s="8"/>
      <c r="D15" s="9"/>
    </row>
    <row r="16" spans="1:5">
      <c r="A16" s="13" t="s">
        <v>16</v>
      </c>
      <c r="B16" s="11"/>
      <c r="C16" s="8"/>
      <c r="D16" s="9"/>
    </row>
    <row r="17" spans="1:4" ht="30">
      <c r="A17" s="14" t="s">
        <v>14</v>
      </c>
      <c r="B17" s="11" t="s">
        <v>6</v>
      </c>
      <c r="C17" s="8"/>
      <c r="D17" s="9"/>
    </row>
    <row r="18" spans="1:4">
      <c r="A18" s="14" t="s">
        <v>15</v>
      </c>
      <c r="B18" s="11" t="s">
        <v>8</v>
      </c>
      <c r="C18" s="8"/>
      <c r="D18" s="9"/>
    </row>
    <row r="19" spans="1:4">
      <c r="A19" s="12" t="s">
        <v>9</v>
      </c>
      <c r="B19" s="11" t="s">
        <v>10</v>
      </c>
      <c r="C19" s="8"/>
      <c r="D19" s="9"/>
    </row>
    <row r="20" spans="1:4" ht="30">
      <c r="A20" s="12" t="s">
        <v>11</v>
      </c>
      <c r="B20" s="11" t="s">
        <v>12</v>
      </c>
      <c r="C20" s="8"/>
      <c r="D20" s="9"/>
    </row>
    <row r="21" spans="1:4">
      <c r="A21" s="13" t="s">
        <v>17</v>
      </c>
      <c r="B21" s="11"/>
      <c r="C21" s="8"/>
      <c r="D21" s="9"/>
    </row>
    <row r="22" spans="1:4" ht="30">
      <c r="A22" s="14" t="s">
        <v>14</v>
      </c>
      <c r="B22" s="11" t="s">
        <v>6</v>
      </c>
      <c r="C22" s="8"/>
      <c r="D22" s="9"/>
    </row>
    <row r="23" spans="1:4">
      <c r="A23" s="14" t="s">
        <v>15</v>
      </c>
      <c r="B23" s="11" t="s">
        <v>8</v>
      </c>
      <c r="C23" s="8"/>
      <c r="D23" s="9"/>
    </row>
    <row r="24" spans="1:4">
      <c r="A24" s="12" t="s">
        <v>9</v>
      </c>
      <c r="B24" s="11" t="s">
        <v>10</v>
      </c>
      <c r="C24" s="8"/>
      <c r="D24" s="9"/>
    </row>
    <row r="25" spans="1:4" ht="30">
      <c r="A25" s="12" t="s">
        <v>11</v>
      </c>
      <c r="B25" s="11" t="s">
        <v>12</v>
      </c>
      <c r="C25" s="8"/>
      <c r="D25" s="9"/>
    </row>
    <row r="26" spans="1:4">
      <c r="A26" s="13" t="s">
        <v>18</v>
      </c>
      <c r="B26" s="11"/>
      <c r="C26" s="8"/>
      <c r="D26" s="9"/>
    </row>
    <row r="27" spans="1:4" ht="30">
      <c r="A27" s="14" t="s">
        <v>14</v>
      </c>
      <c r="B27" s="11" t="s">
        <v>6</v>
      </c>
      <c r="C27" s="8"/>
      <c r="D27" s="9"/>
    </row>
    <row r="28" spans="1:4">
      <c r="A28" s="14" t="s">
        <v>15</v>
      </c>
      <c r="B28" s="11" t="s">
        <v>8</v>
      </c>
      <c r="C28" s="8"/>
      <c r="D28" s="9"/>
    </row>
    <row r="29" spans="1:4">
      <c r="A29" s="12" t="s">
        <v>9</v>
      </c>
      <c r="B29" s="11" t="s">
        <v>10</v>
      </c>
      <c r="C29" s="8"/>
      <c r="D29" s="9"/>
    </row>
    <row r="30" spans="1:4" ht="30">
      <c r="A30" s="12" t="s">
        <v>11</v>
      </c>
      <c r="B30" s="11" t="s">
        <v>12</v>
      </c>
      <c r="C30" s="8"/>
      <c r="D30" s="9"/>
    </row>
    <row r="31" spans="1:4">
      <c r="A31" s="13" t="s">
        <v>19</v>
      </c>
      <c r="B31" s="15"/>
      <c r="C31" s="8"/>
      <c r="D31" s="9"/>
    </row>
    <row r="32" spans="1:4" ht="30">
      <c r="A32" s="14" t="s">
        <v>14</v>
      </c>
      <c r="B32" s="11" t="s">
        <v>6</v>
      </c>
      <c r="C32" s="194">
        <v>35145.4</v>
      </c>
      <c r="D32" s="194">
        <v>38879.601999999999</v>
      </c>
    </row>
    <row r="33" spans="1:4">
      <c r="A33" s="14" t="s">
        <v>15</v>
      </c>
      <c r="B33" s="11" t="s">
        <v>8</v>
      </c>
      <c r="C33" s="9">
        <v>75.900000000000006</v>
      </c>
      <c r="D33" s="9">
        <v>106.6</v>
      </c>
    </row>
    <row r="34" spans="1:4">
      <c r="A34" s="12" t="s">
        <v>9</v>
      </c>
      <c r="B34" s="11" t="s">
        <v>10</v>
      </c>
      <c r="C34" s="8"/>
      <c r="D34" s="9"/>
    </row>
    <row r="35" spans="1:4" ht="30">
      <c r="A35" s="12" t="s">
        <v>11</v>
      </c>
      <c r="B35" s="11" t="s">
        <v>12</v>
      </c>
      <c r="C35" s="8"/>
      <c r="D35" s="9"/>
    </row>
    <row r="36" spans="1:4">
      <c r="A36" s="13" t="s">
        <v>20</v>
      </c>
      <c r="B36" s="11"/>
      <c r="C36" s="8"/>
      <c r="D36" s="9"/>
    </row>
    <row r="37" spans="1:4" ht="30">
      <c r="A37" s="14" t="s">
        <v>14</v>
      </c>
      <c r="B37" s="11" t="s">
        <v>6</v>
      </c>
      <c r="C37" s="8"/>
      <c r="D37" s="9"/>
    </row>
    <row r="38" spans="1:4">
      <c r="A38" s="14" t="s">
        <v>15</v>
      </c>
      <c r="B38" s="11" t="s">
        <v>8</v>
      </c>
      <c r="C38" s="8"/>
      <c r="D38" s="9"/>
    </row>
    <row r="39" spans="1:4">
      <c r="A39" s="12" t="s">
        <v>9</v>
      </c>
      <c r="B39" s="11" t="s">
        <v>10</v>
      </c>
      <c r="C39" s="8"/>
      <c r="D39" s="9"/>
    </row>
    <row r="40" spans="1:4" ht="30">
      <c r="A40" s="12" t="s">
        <v>11</v>
      </c>
      <c r="B40" s="11" t="s">
        <v>12</v>
      </c>
      <c r="C40" s="8"/>
      <c r="D40" s="9"/>
    </row>
    <row r="41" spans="1:4">
      <c r="A41" s="13" t="s">
        <v>21</v>
      </c>
      <c r="B41" s="11"/>
      <c r="C41" s="8"/>
      <c r="D41" s="9"/>
    </row>
    <row r="42" spans="1:4" ht="30">
      <c r="A42" s="14" t="s">
        <v>14</v>
      </c>
      <c r="B42" s="7" t="s">
        <v>6</v>
      </c>
      <c r="C42" s="8"/>
      <c r="D42" s="9"/>
    </row>
    <row r="43" spans="1:4">
      <c r="A43" s="14" t="s">
        <v>15</v>
      </c>
      <c r="B43" s="7" t="s">
        <v>8</v>
      </c>
      <c r="C43" s="8"/>
      <c r="D43" s="9"/>
    </row>
    <row r="44" spans="1:4">
      <c r="A44" s="12" t="s">
        <v>9</v>
      </c>
      <c r="B44" s="11" t="s">
        <v>10</v>
      </c>
      <c r="C44" s="8"/>
      <c r="D44" s="9"/>
    </row>
    <row r="45" spans="1:4" ht="30">
      <c r="A45" s="12" t="s">
        <v>11</v>
      </c>
      <c r="B45" s="11" t="s">
        <v>12</v>
      </c>
      <c r="C45" s="8"/>
      <c r="D45" s="9"/>
    </row>
    <row r="46" spans="1:4">
      <c r="A46" s="13" t="s">
        <v>22</v>
      </c>
      <c r="B46" s="7"/>
      <c r="C46" s="8"/>
      <c r="D46" s="9"/>
    </row>
    <row r="47" spans="1:4" ht="30">
      <c r="A47" s="14" t="s">
        <v>14</v>
      </c>
      <c r="B47" s="7" t="s">
        <v>6</v>
      </c>
      <c r="C47" s="8"/>
      <c r="D47" s="9"/>
    </row>
    <row r="48" spans="1:4">
      <c r="A48" s="14" t="s">
        <v>15</v>
      </c>
      <c r="B48" s="7" t="s">
        <v>8</v>
      </c>
      <c r="C48" s="8"/>
      <c r="D48" s="9"/>
    </row>
    <row r="49" spans="1:4">
      <c r="A49" s="12" t="s">
        <v>9</v>
      </c>
      <c r="B49" s="11" t="s">
        <v>10</v>
      </c>
      <c r="C49" s="8"/>
      <c r="D49" s="9"/>
    </row>
    <row r="50" spans="1:4" ht="30">
      <c r="A50" s="12" t="s">
        <v>11</v>
      </c>
      <c r="B50" s="11" t="s">
        <v>12</v>
      </c>
      <c r="C50" s="8"/>
      <c r="D50" s="9"/>
    </row>
    <row r="51" spans="1:4">
      <c r="A51" s="13" t="s">
        <v>23</v>
      </c>
      <c r="B51" s="7"/>
      <c r="C51" s="8"/>
      <c r="D51" s="9"/>
    </row>
    <row r="52" spans="1:4" ht="30">
      <c r="A52" s="14" t="s">
        <v>14</v>
      </c>
      <c r="B52" s="7" t="s">
        <v>6</v>
      </c>
      <c r="C52" s="8"/>
      <c r="D52" s="9"/>
    </row>
    <row r="53" spans="1:4">
      <c r="A53" s="14" t="s">
        <v>15</v>
      </c>
      <c r="B53" s="7" t="s">
        <v>8</v>
      </c>
      <c r="C53" s="8"/>
      <c r="D53" s="9"/>
    </row>
    <row r="54" spans="1:4">
      <c r="A54" s="12" t="s">
        <v>9</v>
      </c>
      <c r="B54" s="11" t="s">
        <v>10</v>
      </c>
      <c r="C54" s="8"/>
      <c r="D54" s="9"/>
    </row>
    <row r="55" spans="1:4" ht="30">
      <c r="A55" s="12" t="s">
        <v>11</v>
      </c>
      <c r="B55" s="11" t="s">
        <v>12</v>
      </c>
      <c r="C55" s="8"/>
      <c r="D55" s="9"/>
    </row>
    <row r="56" spans="1:4">
      <c r="A56" s="13" t="s">
        <v>24</v>
      </c>
      <c r="B56" s="7"/>
      <c r="C56" s="8"/>
      <c r="D56" s="9"/>
    </row>
    <row r="57" spans="1:4" ht="30">
      <c r="A57" s="14" t="s">
        <v>14</v>
      </c>
      <c r="B57" s="7" t="s">
        <v>6</v>
      </c>
      <c r="C57" s="8"/>
      <c r="D57" s="9"/>
    </row>
    <row r="58" spans="1:4">
      <c r="A58" s="14" t="s">
        <v>15</v>
      </c>
      <c r="B58" s="7" t="s">
        <v>8</v>
      </c>
      <c r="C58" s="8"/>
      <c r="D58" s="9"/>
    </row>
    <row r="59" spans="1:4">
      <c r="A59" s="12" t="s">
        <v>9</v>
      </c>
      <c r="B59" s="11" t="s">
        <v>10</v>
      </c>
      <c r="C59" s="8"/>
      <c r="D59" s="9"/>
    </row>
    <row r="60" spans="1:4" ht="30">
      <c r="A60" s="12" t="s">
        <v>11</v>
      </c>
      <c r="B60" s="11" t="s">
        <v>12</v>
      </c>
      <c r="C60" s="8"/>
      <c r="D60" s="9"/>
    </row>
    <row r="61" spans="1:4" ht="42.75">
      <c r="A61" s="13" t="s">
        <v>25</v>
      </c>
      <c r="B61" s="15"/>
      <c r="C61" s="8"/>
      <c r="D61" s="9"/>
    </row>
    <row r="62" spans="1:4" ht="30">
      <c r="A62" s="14" t="s">
        <v>14</v>
      </c>
      <c r="B62" s="7" t="s">
        <v>6</v>
      </c>
      <c r="C62" s="8"/>
      <c r="D62" s="9"/>
    </row>
    <row r="63" spans="1:4">
      <c r="A63" s="14" t="s">
        <v>15</v>
      </c>
      <c r="B63" s="7" t="s">
        <v>8</v>
      </c>
      <c r="C63" s="8"/>
      <c r="D63" s="9"/>
    </row>
    <row r="64" spans="1:4">
      <c r="A64" s="12" t="s">
        <v>9</v>
      </c>
      <c r="B64" s="11" t="s">
        <v>10</v>
      </c>
      <c r="C64" s="8"/>
      <c r="D64" s="9"/>
    </row>
    <row r="65" spans="1:4" ht="30">
      <c r="A65" s="12" t="s">
        <v>11</v>
      </c>
      <c r="B65" s="11" t="s">
        <v>12</v>
      </c>
      <c r="C65" s="8"/>
      <c r="D65" s="9"/>
    </row>
    <row r="66" spans="1:4">
      <c r="A66" s="13" t="s">
        <v>26</v>
      </c>
      <c r="B66" s="7"/>
      <c r="C66" s="8"/>
      <c r="D66" s="9"/>
    </row>
    <row r="67" spans="1:4" ht="30">
      <c r="A67" s="14" t="s">
        <v>14</v>
      </c>
      <c r="B67" s="7" t="s">
        <v>6</v>
      </c>
      <c r="C67" s="8"/>
      <c r="D67" s="9"/>
    </row>
    <row r="68" spans="1:4">
      <c r="A68" s="14" t="s">
        <v>15</v>
      </c>
      <c r="B68" s="7" t="s">
        <v>8</v>
      </c>
      <c r="C68" s="8"/>
      <c r="D68" s="9"/>
    </row>
    <row r="69" spans="1:4">
      <c r="A69" s="12" t="s">
        <v>9</v>
      </c>
      <c r="B69" s="11" t="s">
        <v>10</v>
      </c>
      <c r="C69" s="8"/>
      <c r="D69" s="9"/>
    </row>
    <row r="70" spans="1:4" ht="30">
      <c r="A70" s="12" t="s">
        <v>11</v>
      </c>
      <c r="B70" s="11" t="s">
        <v>12</v>
      </c>
      <c r="C70" s="8"/>
      <c r="D70" s="9"/>
    </row>
    <row r="71" spans="1:4" ht="28.5">
      <c r="A71" s="13" t="s">
        <v>27</v>
      </c>
      <c r="B71" s="7"/>
      <c r="C71" s="8"/>
      <c r="D71" s="9"/>
    </row>
    <row r="72" spans="1:4" ht="30">
      <c r="A72" s="14" t="s">
        <v>14</v>
      </c>
      <c r="B72" s="7" t="s">
        <v>6</v>
      </c>
      <c r="C72" s="8"/>
      <c r="D72" s="9"/>
    </row>
    <row r="73" spans="1:4">
      <c r="A73" s="14" t="s">
        <v>15</v>
      </c>
      <c r="B73" s="7" t="s">
        <v>8</v>
      </c>
      <c r="C73" s="8"/>
      <c r="D73" s="9"/>
    </row>
    <row r="74" spans="1:4">
      <c r="A74" s="12" t="s">
        <v>9</v>
      </c>
      <c r="B74" s="11" t="s">
        <v>10</v>
      </c>
      <c r="C74" s="8"/>
      <c r="D74" s="9"/>
    </row>
    <row r="75" spans="1:4" ht="30">
      <c r="A75" s="12" t="s">
        <v>11</v>
      </c>
      <c r="B75" s="11" t="s">
        <v>12</v>
      </c>
      <c r="C75" s="8"/>
      <c r="D75" s="9"/>
    </row>
    <row r="76" spans="1:4">
      <c r="A76" s="13" t="s">
        <v>28</v>
      </c>
      <c r="B76" s="7"/>
      <c r="C76" s="8"/>
      <c r="D76" s="9"/>
    </row>
    <row r="77" spans="1:4" ht="30">
      <c r="A77" s="14" t="s">
        <v>14</v>
      </c>
      <c r="B77" s="7" t="s">
        <v>6</v>
      </c>
      <c r="C77" s="8"/>
      <c r="D77" s="9"/>
    </row>
    <row r="78" spans="1:4">
      <c r="A78" s="14" t="s">
        <v>15</v>
      </c>
      <c r="B78" s="7" t="s">
        <v>8</v>
      </c>
      <c r="C78" s="8"/>
      <c r="D78" s="9"/>
    </row>
    <row r="79" spans="1:4">
      <c r="A79" s="12" t="s">
        <v>9</v>
      </c>
      <c r="B79" s="11" t="s">
        <v>10</v>
      </c>
      <c r="C79" s="8"/>
      <c r="D79" s="9"/>
    </row>
    <row r="80" spans="1:4" ht="30">
      <c r="A80" s="12" t="s">
        <v>11</v>
      </c>
      <c r="B80" s="11" t="s">
        <v>12</v>
      </c>
      <c r="C80" s="8"/>
      <c r="D80" s="9"/>
    </row>
    <row r="81" spans="1:4">
      <c r="A81" s="13" t="s">
        <v>29</v>
      </c>
      <c r="B81" s="15"/>
      <c r="C81" s="8"/>
      <c r="D81" s="9"/>
    </row>
    <row r="82" spans="1:4" ht="30">
      <c r="A82" s="14" t="s">
        <v>14</v>
      </c>
      <c r="B82" s="7" t="s">
        <v>6</v>
      </c>
      <c r="C82" s="8"/>
      <c r="D82" s="9"/>
    </row>
    <row r="83" spans="1:4">
      <c r="A83" s="14" t="s">
        <v>15</v>
      </c>
      <c r="B83" s="7" t="s">
        <v>8</v>
      </c>
      <c r="C83" s="8"/>
      <c r="D83" s="9"/>
    </row>
    <row r="84" spans="1:4">
      <c r="A84" s="12" t="s">
        <v>9</v>
      </c>
      <c r="B84" s="11" t="s">
        <v>10</v>
      </c>
      <c r="C84" s="8"/>
      <c r="D84" s="9"/>
    </row>
    <row r="85" spans="1:4" ht="30">
      <c r="A85" s="12" t="s">
        <v>11</v>
      </c>
      <c r="B85" s="11" t="s">
        <v>12</v>
      </c>
      <c r="C85" s="8"/>
      <c r="D85" s="9"/>
    </row>
    <row r="86" spans="1:4" ht="28.5">
      <c r="A86" s="13" t="s">
        <v>30</v>
      </c>
      <c r="B86" s="7"/>
      <c r="C86" s="8"/>
      <c r="D86" s="9"/>
    </row>
    <row r="87" spans="1:4" ht="30">
      <c r="A87" s="14" t="s">
        <v>14</v>
      </c>
      <c r="B87" s="7" t="s">
        <v>6</v>
      </c>
      <c r="C87" s="8"/>
      <c r="D87" s="9"/>
    </row>
    <row r="88" spans="1:4">
      <c r="A88" s="14" t="s">
        <v>15</v>
      </c>
      <c r="B88" s="7" t="s">
        <v>8</v>
      </c>
      <c r="C88" s="8"/>
      <c r="D88" s="9"/>
    </row>
    <row r="89" spans="1:4">
      <c r="A89" s="12" t="s">
        <v>9</v>
      </c>
      <c r="B89" s="11" t="s">
        <v>10</v>
      </c>
      <c r="C89" s="8"/>
      <c r="D89" s="9"/>
    </row>
    <row r="90" spans="1:4" ht="30">
      <c r="A90" s="12" t="s">
        <v>11</v>
      </c>
      <c r="B90" s="11" t="s">
        <v>12</v>
      </c>
      <c r="C90" s="8"/>
      <c r="D90" s="9"/>
    </row>
    <row r="91" spans="1:4">
      <c r="A91" s="13" t="s">
        <v>31</v>
      </c>
      <c r="B91" s="7"/>
      <c r="C91" s="8"/>
      <c r="D91" s="9"/>
    </row>
    <row r="92" spans="1:4" ht="30">
      <c r="A92" s="14" t="s">
        <v>14</v>
      </c>
      <c r="B92" s="7" t="s">
        <v>6</v>
      </c>
      <c r="C92" s="8"/>
      <c r="D92" s="9"/>
    </row>
    <row r="93" spans="1:4">
      <c r="A93" s="14" t="s">
        <v>15</v>
      </c>
      <c r="B93" s="7" t="s">
        <v>8</v>
      </c>
      <c r="C93" s="8"/>
      <c r="D93" s="9"/>
    </row>
    <row r="94" spans="1:4">
      <c r="A94" s="12" t="s">
        <v>9</v>
      </c>
      <c r="B94" s="11" t="s">
        <v>10</v>
      </c>
      <c r="C94" s="8"/>
      <c r="D94" s="9"/>
    </row>
    <row r="95" spans="1:4" ht="30">
      <c r="A95" s="12" t="s">
        <v>11</v>
      </c>
      <c r="B95" s="11" t="s">
        <v>12</v>
      </c>
      <c r="C95" s="8"/>
      <c r="D95" s="9"/>
    </row>
    <row r="96" spans="1:4">
      <c r="A96" s="13" t="s">
        <v>32</v>
      </c>
      <c r="B96" s="7"/>
      <c r="C96" s="8"/>
      <c r="D96" s="9"/>
    </row>
    <row r="97" spans="1:4" ht="30">
      <c r="A97" s="14" t="s">
        <v>14</v>
      </c>
      <c r="B97" s="7" t="s">
        <v>6</v>
      </c>
      <c r="C97" s="8"/>
      <c r="D97" s="9"/>
    </row>
    <row r="98" spans="1:4">
      <c r="A98" s="14" t="s">
        <v>15</v>
      </c>
      <c r="B98" s="7" t="s">
        <v>8</v>
      </c>
      <c r="C98" s="8"/>
      <c r="D98" s="9"/>
    </row>
    <row r="99" spans="1:4">
      <c r="A99" s="12" t="s">
        <v>9</v>
      </c>
      <c r="B99" s="11" t="s">
        <v>10</v>
      </c>
      <c r="C99" s="8"/>
      <c r="D99" s="9"/>
    </row>
    <row r="100" spans="1:4" ht="30">
      <c r="A100" s="12" t="s">
        <v>11</v>
      </c>
      <c r="B100" s="11" t="s">
        <v>12</v>
      </c>
      <c r="C100" s="8"/>
      <c r="D100" s="9"/>
    </row>
    <row r="101" spans="1:4">
      <c r="A101" s="13" t="s">
        <v>33</v>
      </c>
      <c r="B101" s="15"/>
      <c r="C101" s="8"/>
      <c r="D101" s="9"/>
    </row>
    <row r="102" spans="1:4" ht="30">
      <c r="A102" s="14" t="s">
        <v>14</v>
      </c>
      <c r="B102" s="7" t="s">
        <v>6</v>
      </c>
      <c r="C102" s="8"/>
      <c r="D102" s="9"/>
    </row>
    <row r="103" spans="1:4">
      <c r="A103" s="14" t="s">
        <v>15</v>
      </c>
      <c r="B103" s="7" t="s">
        <v>8</v>
      </c>
      <c r="C103" s="8"/>
      <c r="D103" s="9"/>
    </row>
    <row r="104" spans="1:4">
      <c r="A104" s="12" t="s">
        <v>9</v>
      </c>
      <c r="B104" s="11" t="s">
        <v>10</v>
      </c>
      <c r="C104" s="8"/>
      <c r="D104" s="9"/>
    </row>
    <row r="105" spans="1:4" ht="30">
      <c r="A105" s="12" t="s">
        <v>11</v>
      </c>
      <c r="B105" s="11" t="s">
        <v>12</v>
      </c>
      <c r="C105" s="8"/>
      <c r="D105" s="9"/>
    </row>
    <row r="106" spans="1:4" ht="28.5">
      <c r="A106" s="13" t="s">
        <v>34</v>
      </c>
      <c r="B106" s="15"/>
      <c r="C106" s="8"/>
      <c r="D106" s="9"/>
    </row>
    <row r="107" spans="1:4" ht="30">
      <c r="A107" s="14" t="s">
        <v>14</v>
      </c>
      <c r="B107" s="7" t="s">
        <v>6</v>
      </c>
      <c r="C107" s="8"/>
      <c r="D107" s="9"/>
    </row>
    <row r="108" spans="1:4">
      <c r="A108" s="14" t="s">
        <v>15</v>
      </c>
      <c r="B108" s="7" t="s">
        <v>8</v>
      </c>
      <c r="C108" s="8"/>
      <c r="D108" s="9"/>
    </row>
    <row r="109" spans="1:4">
      <c r="A109" s="12" t="s">
        <v>9</v>
      </c>
      <c r="B109" s="11" t="s">
        <v>10</v>
      </c>
      <c r="C109" s="8"/>
      <c r="D109" s="9"/>
    </row>
    <row r="110" spans="1:4" ht="30">
      <c r="A110" s="12" t="s">
        <v>11</v>
      </c>
      <c r="B110" s="11" t="s">
        <v>12</v>
      </c>
      <c r="C110" s="8"/>
      <c r="D110" s="9"/>
    </row>
    <row r="111" spans="1:4">
      <c r="A111" s="13" t="s">
        <v>35</v>
      </c>
      <c r="B111" s="15"/>
      <c r="C111" s="8"/>
      <c r="D111" s="9"/>
    </row>
    <row r="112" spans="1:4" ht="30">
      <c r="A112" s="14" t="s">
        <v>14</v>
      </c>
      <c r="B112" s="7" t="s">
        <v>6</v>
      </c>
      <c r="C112" s="8"/>
      <c r="D112" s="9"/>
    </row>
    <row r="113" spans="1:4">
      <c r="A113" s="14" t="s">
        <v>15</v>
      </c>
      <c r="B113" s="7" t="s">
        <v>8</v>
      </c>
      <c r="C113" s="8"/>
      <c r="D113" s="9"/>
    </row>
    <row r="114" spans="1:4">
      <c r="A114" s="12" t="s">
        <v>9</v>
      </c>
      <c r="B114" s="11" t="s">
        <v>10</v>
      </c>
      <c r="C114" s="8"/>
      <c r="D114" s="9"/>
    </row>
    <row r="115" spans="1:4" ht="30">
      <c r="A115" s="12" t="s">
        <v>11</v>
      </c>
      <c r="B115" s="11" t="s">
        <v>12</v>
      </c>
      <c r="C115" s="8"/>
      <c r="D115" s="9"/>
    </row>
    <row r="116" spans="1:4">
      <c r="A116" s="13" t="s">
        <v>36</v>
      </c>
      <c r="B116" s="7"/>
      <c r="C116" s="8"/>
      <c r="D116" s="9"/>
    </row>
    <row r="117" spans="1:4" ht="30">
      <c r="A117" s="14" t="s">
        <v>14</v>
      </c>
      <c r="B117" s="7" t="s">
        <v>6</v>
      </c>
      <c r="C117" s="8"/>
      <c r="D117" s="9"/>
    </row>
    <row r="118" spans="1:4">
      <c r="A118" s="14" t="s">
        <v>15</v>
      </c>
      <c r="B118" s="7" t="s">
        <v>8</v>
      </c>
      <c r="C118" s="8"/>
      <c r="D118" s="9"/>
    </row>
    <row r="119" spans="1:4">
      <c r="A119" s="12" t="s">
        <v>9</v>
      </c>
      <c r="B119" s="11" t="s">
        <v>10</v>
      </c>
      <c r="C119" s="8"/>
      <c r="D119" s="9"/>
    </row>
    <row r="120" spans="1:4" ht="30">
      <c r="A120" s="12" t="s">
        <v>11</v>
      </c>
      <c r="B120" s="11" t="s">
        <v>12</v>
      </c>
      <c r="C120" s="8"/>
      <c r="D120" s="9"/>
    </row>
    <row r="121" spans="1:4" ht="28.5">
      <c r="A121" s="13" t="s">
        <v>37</v>
      </c>
      <c r="B121" s="7"/>
      <c r="C121" s="8"/>
      <c r="D121" s="9"/>
    </row>
    <row r="122" spans="1:4" ht="30">
      <c r="A122" s="14" t="s">
        <v>14</v>
      </c>
      <c r="B122" s="7" t="s">
        <v>6</v>
      </c>
      <c r="C122" s="8"/>
      <c r="D122" s="9"/>
    </row>
    <row r="123" spans="1:4">
      <c r="A123" s="14" t="s">
        <v>15</v>
      </c>
      <c r="B123" s="7" t="s">
        <v>8</v>
      </c>
      <c r="C123" s="8"/>
      <c r="D123" s="9"/>
    </row>
    <row r="124" spans="1:4">
      <c r="A124" s="12" t="s">
        <v>9</v>
      </c>
      <c r="B124" s="11" t="s">
        <v>10</v>
      </c>
      <c r="C124" s="8"/>
      <c r="D124" s="9"/>
    </row>
    <row r="125" spans="1:4" ht="30">
      <c r="A125" s="12" t="s">
        <v>11</v>
      </c>
      <c r="B125" s="11" t="s">
        <v>12</v>
      </c>
      <c r="C125" s="8"/>
      <c r="D125" s="9"/>
    </row>
    <row r="126" spans="1:4">
      <c r="A126" s="13" t="s">
        <v>38</v>
      </c>
      <c r="B126" s="15"/>
      <c r="C126" s="8"/>
      <c r="D126" s="9"/>
    </row>
    <row r="127" spans="1:4" ht="30">
      <c r="A127" s="14" t="s">
        <v>14</v>
      </c>
      <c r="B127" s="7" t="s">
        <v>6</v>
      </c>
      <c r="C127" s="8"/>
      <c r="D127" s="9"/>
    </row>
    <row r="128" spans="1:4">
      <c r="A128" s="14" t="s">
        <v>15</v>
      </c>
      <c r="B128" s="7" t="s">
        <v>8</v>
      </c>
      <c r="C128" s="8"/>
      <c r="D128" s="9"/>
    </row>
    <row r="129" spans="1:4">
      <c r="A129" s="12" t="s">
        <v>9</v>
      </c>
      <c r="B129" s="11" t="s">
        <v>10</v>
      </c>
      <c r="C129" s="8"/>
      <c r="D129" s="9"/>
    </row>
    <row r="130" spans="1:4" ht="30">
      <c r="A130" s="12" t="s">
        <v>11</v>
      </c>
      <c r="B130" s="11" t="s">
        <v>12</v>
      </c>
      <c r="C130" s="8"/>
      <c r="D130" s="9"/>
    </row>
    <row r="131" spans="1:4">
      <c r="A131" s="13" t="s">
        <v>39</v>
      </c>
      <c r="B131" s="15"/>
      <c r="C131" s="8"/>
      <c r="D131" s="9"/>
    </row>
    <row r="132" spans="1:4" ht="30">
      <c r="A132" s="14" t="s">
        <v>14</v>
      </c>
      <c r="B132" s="7" t="s">
        <v>6</v>
      </c>
      <c r="C132" s="8"/>
      <c r="D132" s="9"/>
    </row>
    <row r="133" spans="1:4">
      <c r="A133" s="14" t="s">
        <v>15</v>
      </c>
      <c r="B133" s="7" t="s">
        <v>8</v>
      </c>
      <c r="C133" s="8"/>
      <c r="D133" s="9"/>
    </row>
    <row r="134" spans="1:4">
      <c r="A134" s="12" t="s">
        <v>9</v>
      </c>
      <c r="B134" s="11" t="s">
        <v>10</v>
      </c>
      <c r="C134" s="8"/>
      <c r="D134" s="9"/>
    </row>
    <row r="135" spans="1:4" ht="30">
      <c r="A135" s="12" t="s">
        <v>11</v>
      </c>
      <c r="B135" s="11" t="s">
        <v>12</v>
      </c>
      <c r="C135" s="8"/>
      <c r="D135" s="9"/>
    </row>
    <row r="136" spans="1:4">
      <c r="A136" s="13" t="s">
        <v>40</v>
      </c>
      <c r="B136" s="7"/>
      <c r="C136" s="8"/>
      <c r="D136" s="9"/>
    </row>
    <row r="137" spans="1:4" ht="30">
      <c r="A137" s="14" t="s">
        <v>14</v>
      </c>
      <c r="B137" s="7" t="s">
        <v>6</v>
      </c>
      <c r="C137" s="8"/>
      <c r="D137" s="9"/>
    </row>
    <row r="138" spans="1:4">
      <c r="A138" s="14" t="s">
        <v>15</v>
      </c>
      <c r="B138" s="7" t="s">
        <v>8</v>
      </c>
      <c r="C138" s="8"/>
      <c r="D138" s="9"/>
    </row>
    <row r="139" spans="1:4">
      <c r="A139" s="12" t="s">
        <v>9</v>
      </c>
      <c r="B139" s="11" t="s">
        <v>10</v>
      </c>
      <c r="C139" s="8"/>
      <c r="D139" s="9"/>
    </row>
    <row r="140" spans="1:4" ht="30">
      <c r="A140" s="12" t="s">
        <v>11</v>
      </c>
      <c r="B140" s="11" t="s">
        <v>12</v>
      </c>
      <c r="C140" s="8"/>
      <c r="D140" s="9"/>
    </row>
    <row r="141" spans="1:4">
      <c r="A141" s="13" t="s">
        <v>41</v>
      </c>
      <c r="B141" s="7"/>
      <c r="C141" s="8"/>
      <c r="D141" s="9"/>
    </row>
    <row r="142" spans="1:4" ht="30">
      <c r="A142" s="14" t="s">
        <v>14</v>
      </c>
      <c r="B142" s="7" t="s">
        <v>6</v>
      </c>
      <c r="C142" s="8"/>
      <c r="D142" s="9"/>
    </row>
    <row r="143" spans="1:4">
      <c r="A143" s="14" t="s">
        <v>15</v>
      </c>
      <c r="B143" s="7" t="s">
        <v>8</v>
      </c>
      <c r="C143" s="8"/>
      <c r="D143" s="9"/>
    </row>
    <row r="144" spans="1:4">
      <c r="A144" s="12" t="s">
        <v>9</v>
      </c>
      <c r="B144" s="11" t="s">
        <v>10</v>
      </c>
      <c r="C144" s="8"/>
      <c r="D144" s="9"/>
    </row>
    <row r="145" spans="1:4" ht="30">
      <c r="A145" s="12" t="s">
        <v>11</v>
      </c>
      <c r="B145" s="11" t="s">
        <v>12</v>
      </c>
      <c r="C145" s="8"/>
      <c r="D145" s="9"/>
    </row>
    <row r="146" spans="1:4">
      <c r="A146" s="13" t="s">
        <v>42</v>
      </c>
      <c r="B146" s="7"/>
      <c r="C146" s="8"/>
      <c r="D146" s="9"/>
    </row>
    <row r="147" spans="1:4" ht="30">
      <c r="A147" s="14" t="s">
        <v>14</v>
      </c>
      <c r="B147" s="7" t="s">
        <v>6</v>
      </c>
      <c r="C147" s="8"/>
      <c r="D147" s="9"/>
    </row>
    <row r="148" spans="1:4">
      <c r="A148" s="14" t="s">
        <v>15</v>
      </c>
      <c r="B148" s="7" t="s">
        <v>8</v>
      </c>
      <c r="C148" s="8"/>
      <c r="D148" s="9"/>
    </row>
    <row r="149" spans="1:4">
      <c r="A149" s="12" t="s">
        <v>9</v>
      </c>
      <c r="B149" s="11" t="s">
        <v>10</v>
      </c>
      <c r="C149" s="8"/>
      <c r="D149" s="9"/>
    </row>
    <row r="150" spans="1:4" ht="30">
      <c r="A150" s="12" t="s">
        <v>11</v>
      </c>
      <c r="B150" s="11" t="s">
        <v>12</v>
      </c>
      <c r="C150" s="8"/>
      <c r="D150" s="9"/>
    </row>
    <row r="151" spans="1:4" ht="28.5">
      <c r="A151" s="13" t="s">
        <v>43</v>
      </c>
      <c r="B151" s="15"/>
      <c r="C151" s="8"/>
      <c r="D151" s="9"/>
    </row>
    <row r="152" spans="1:4" ht="30">
      <c r="A152" s="14" t="s">
        <v>14</v>
      </c>
      <c r="B152" s="11" t="s">
        <v>6</v>
      </c>
      <c r="C152" s="193">
        <v>28012.6</v>
      </c>
      <c r="D152" s="193">
        <v>25673.481</v>
      </c>
    </row>
    <row r="153" spans="1:4">
      <c r="A153" s="14" t="s">
        <v>15</v>
      </c>
      <c r="B153" s="11" t="s">
        <v>8</v>
      </c>
      <c r="C153" s="9">
        <v>108.9</v>
      </c>
      <c r="D153" s="9">
        <v>86.1</v>
      </c>
    </row>
    <row r="154" spans="1:4">
      <c r="A154" s="12" t="s">
        <v>9</v>
      </c>
      <c r="B154" s="11" t="s">
        <v>10</v>
      </c>
      <c r="C154" s="9"/>
      <c r="D154" s="9"/>
    </row>
    <row r="155" spans="1:4" ht="30">
      <c r="A155" s="12" t="s">
        <v>11</v>
      </c>
      <c r="B155" s="11" t="s">
        <v>12</v>
      </c>
      <c r="C155" s="9"/>
      <c r="D155" s="9"/>
    </row>
    <row r="156" spans="1:4" ht="28.5">
      <c r="A156" s="13" t="s">
        <v>44</v>
      </c>
      <c r="B156" s="15"/>
      <c r="C156" s="9"/>
      <c r="D156" s="9"/>
    </row>
    <row r="157" spans="1:4" ht="30">
      <c r="A157" s="14" t="s">
        <v>14</v>
      </c>
      <c r="B157" s="11" t="s">
        <v>6</v>
      </c>
      <c r="C157" s="195">
        <v>178.2</v>
      </c>
      <c r="D157" s="195">
        <v>216.05500000000001</v>
      </c>
    </row>
    <row r="158" spans="1:4">
      <c r="A158" s="14" t="s">
        <v>15</v>
      </c>
      <c r="B158" s="11" t="s">
        <v>8</v>
      </c>
      <c r="C158" s="9">
        <v>112.4</v>
      </c>
      <c r="D158" s="9">
        <v>90.8</v>
      </c>
    </row>
    <row r="159" spans="1:4">
      <c r="A159" s="12" t="s">
        <v>9</v>
      </c>
      <c r="B159" s="11" t="s">
        <v>10</v>
      </c>
      <c r="C159" s="8"/>
      <c r="D159" s="9"/>
    </row>
    <row r="160" spans="1:4" ht="30">
      <c r="A160" s="12" t="s">
        <v>11</v>
      </c>
      <c r="B160" s="11" t="s">
        <v>12</v>
      </c>
      <c r="C160" s="8"/>
      <c r="D160" s="9"/>
    </row>
  </sheetData>
  <mergeCells count="5">
    <mergeCell ref="A1:C1"/>
    <mergeCell ref="A2:C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>
    <oddHeader>&amp;C&amp;P</oddHeader>
    <oddFooter>&amp;R&amp;A</oddFooter>
  </headerFooter>
  <rowBreaks count="1" manualBreakCount="1">
    <brk id="2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1:T45"/>
  <sheetViews>
    <sheetView view="pageBreakPreview" zoomScaleNormal="100" zoomScaleSheetLayoutView="100" workbookViewId="0">
      <pane ySplit="6" topLeftCell="A22" activePane="bottomLeft" state="frozen"/>
      <selection pane="bottomLeft" activeCell="A32" sqref="A32:L38"/>
    </sheetView>
  </sheetViews>
  <sheetFormatPr defaultRowHeight="12.75"/>
  <cols>
    <col min="1" max="1" width="24.5703125" customWidth="1"/>
    <col min="2" max="2" width="27.42578125" customWidth="1"/>
    <col min="3" max="3" width="14.42578125" customWidth="1"/>
    <col min="4" max="4" width="10.28515625" customWidth="1"/>
    <col min="5" max="5" width="11.85546875" customWidth="1"/>
    <col min="6" max="6" width="10.85546875" customWidth="1"/>
    <col min="7" max="7" width="10.5703125" customWidth="1"/>
    <col min="8" max="8" width="10.140625" customWidth="1"/>
    <col min="9" max="9" width="12.140625" customWidth="1"/>
    <col min="10" max="10" width="12" customWidth="1"/>
    <col min="11" max="11" width="11.5703125" customWidth="1"/>
    <col min="12" max="12" width="14.28515625" customWidth="1"/>
    <col min="14" max="14" width="18.7109375" customWidth="1"/>
    <col min="15" max="15" width="10" bestFit="1" customWidth="1"/>
  </cols>
  <sheetData>
    <row r="1" spans="1:20" ht="21" customHeight="1">
      <c r="A1" s="372"/>
      <c r="B1" s="372"/>
      <c r="C1" s="372"/>
      <c r="D1" s="372"/>
      <c r="E1" s="372"/>
      <c r="F1" s="372"/>
      <c r="G1" s="372"/>
      <c r="H1" s="372" t="s">
        <v>153</v>
      </c>
      <c r="I1" s="372"/>
      <c r="J1" s="372"/>
      <c r="K1" s="372" t="s">
        <v>154</v>
      </c>
      <c r="L1" s="372"/>
    </row>
    <row r="2" spans="1:20" ht="21" customHeight="1">
      <c r="J2" s="65"/>
      <c r="K2" s="65"/>
    </row>
    <row r="3" spans="1:20" ht="16.5">
      <c r="A3" s="391" t="s">
        <v>155</v>
      </c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</row>
    <row r="4" spans="1:20" ht="13.5" thickBot="1"/>
    <row r="5" spans="1:20" ht="180.6" customHeight="1">
      <c r="A5" s="73" t="s">
        <v>156</v>
      </c>
      <c r="B5" s="74" t="s">
        <v>781</v>
      </c>
      <c r="C5" s="74" t="s">
        <v>157</v>
      </c>
      <c r="D5" s="74" t="s">
        <v>158</v>
      </c>
      <c r="E5" s="74" t="s">
        <v>159</v>
      </c>
      <c r="F5" s="74" t="s">
        <v>160</v>
      </c>
      <c r="G5" s="74" t="s">
        <v>161</v>
      </c>
      <c r="H5" s="74" t="s">
        <v>162</v>
      </c>
      <c r="I5" s="74" t="s">
        <v>163</v>
      </c>
      <c r="J5" s="75" t="s">
        <v>164</v>
      </c>
      <c r="K5" s="74" t="s">
        <v>165</v>
      </c>
      <c r="L5" s="76" t="s">
        <v>166</v>
      </c>
    </row>
    <row r="6" spans="1:20" ht="15.75" thickBot="1">
      <c r="A6" s="66">
        <v>1</v>
      </c>
      <c r="B6" s="67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8">
        <v>10</v>
      </c>
      <c r="K6" s="67">
        <v>11</v>
      </c>
      <c r="L6" s="69">
        <v>12</v>
      </c>
    </row>
    <row r="7" spans="1:20" ht="53.25" customHeight="1">
      <c r="A7" s="249" t="s">
        <v>782</v>
      </c>
      <c r="B7" s="249" t="s">
        <v>783</v>
      </c>
      <c r="C7" s="309">
        <v>577863</v>
      </c>
      <c r="D7" s="249" t="s">
        <v>1174</v>
      </c>
      <c r="E7" s="249">
        <v>0</v>
      </c>
      <c r="F7" s="249">
        <v>311</v>
      </c>
      <c r="G7" s="247">
        <v>3972</v>
      </c>
      <c r="H7" s="60">
        <v>568</v>
      </c>
      <c r="I7" s="246">
        <v>303723</v>
      </c>
      <c r="J7" s="249">
        <v>100</v>
      </c>
      <c r="K7" s="249">
        <v>0</v>
      </c>
      <c r="L7" s="249">
        <v>0</v>
      </c>
      <c r="N7" s="267"/>
      <c r="O7" s="35"/>
      <c r="P7" s="267"/>
    </row>
    <row r="8" spans="1:20" ht="85.5" customHeight="1">
      <c r="A8" s="249" t="s">
        <v>784</v>
      </c>
      <c r="B8" s="249" t="s">
        <v>785</v>
      </c>
      <c r="C8" s="309">
        <v>430815</v>
      </c>
      <c r="D8" s="249" t="s">
        <v>1175</v>
      </c>
      <c r="E8" s="249">
        <v>0</v>
      </c>
      <c r="F8" s="249">
        <v>220</v>
      </c>
      <c r="G8" s="310">
        <v>15854</v>
      </c>
      <c r="H8" s="249">
        <v>76</v>
      </c>
      <c r="I8" s="309">
        <v>130923</v>
      </c>
      <c r="J8" s="249">
        <v>90</v>
      </c>
      <c r="K8" s="249">
        <v>0</v>
      </c>
      <c r="L8" s="249">
        <v>0</v>
      </c>
      <c r="M8" s="268"/>
      <c r="N8" s="267"/>
      <c r="O8" s="35"/>
      <c r="P8" s="35"/>
    </row>
    <row r="9" spans="1:20" ht="72.75" customHeight="1">
      <c r="A9" s="60" t="s">
        <v>786</v>
      </c>
      <c r="B9" s="60" t="s">
        <v>787</v>
      </c>
      <c r="C9" s="309">
        <v>8278125</v>
      </c>
      <c r="D9" s="311" t="s">
        <v>1176</v>
      </c>
      <c r="E9" s="249">
        <v>20</v>
      </c>
      <c r="F9" s="249">
        <v>320</v>
      </c>
      <c r="G9" s="310">
        <v>1355939</v>
      </c>
      <c r="H9" s="249">
        <v>83</v>
      </c>
      <c r="I9" s="309">
        <v>844959</v>
      </c>
      <c r="J9" s="249">
        <v>90</v>
      </c>
      <c r="K9" s="249">
        <v>70</v>
      </c>
      <c r="L9" s="249">
        <v>0</v>
      </c>
      <c r="N9" s="267"/>
      <c r="O9" s="35"/>
    </row>
    <row r="10" spans="1:20" ht="65.25" customHeight="1">
      <c r="A10" s="60" t="s">
        <v>788</v>
      </c>
      <c r="B10" s="60" t="s">
        <v>789</v>
      </c>
      <c r="C10" s="309">
        <v>3382750</v>
      </c>
      <c r="D10" s="249" t="s">
        <v>1177</v>
      </c>
      <c r="E10" s="249" t="s">
        <v>790</v>
      </c>
      <c r="F10" s="249" t="s">
        <v>790</v>
      </c>
      <c r="G10" s="310" t="s">
        <v>790</v>
      </c>
      <c r="H10" s="249" t="s">
        <v>790</v>
      </c>
      <c r="I10" s="310" t="s">
        <v>790</v>
      </c>
      <c r="J10" s="249" t="s">
        <v>790</v>
      </c>
      <c r="K10" s="249" t="s">
        <v>790</v>
      </c>
      <c r="L10" s="249" t="s">
        <v>790</v>
      </c>
      <c r="N10" s="267"/>
      <c r="O10" s="35"/>
    </row>
    <row r="11" spans="1:20" ht="53.25" customHeight="1">
      <c r="A11" s="249" t="s">
        <v>791</v>
      </c>
      <c r="B11" s="249" t="s">
        <v>792</v>
      </c>
      <c r="C11" s="309">
        <v>867979</v>
      </c>
      <c r="D11" s="249" t="s">
        <v>1178</v>
      </c>
      <c r="E11" s="249">
        <v>0</v>
      </c>
      <c r="F11" s="249">
        <v>232</v>
      </c>
      <c r="G11" s="310">
        <v>393537</v>
      </c>
      <c r="H11" s="309">
        <v>66.8</v>
      </c>
      <c r="I11" s="309">
        <v>1181004</v>
      </c>
      <c r="J11" s="309">
        <v>88</v>
      </c>
      <c r="K11" s="309">
        <v>0</v>
      </c>
      <c r="L11" s="309">
        <v>0</v>
      </c>
      <c r="N11" s="35"/>
      <c r="O11" s="35"/>
    </row>
    <row r="12" spans="1:20" ht="85.5" customHeight="1">
      <c r="A12" s="249" t="s">
        <v>793</v>
      </c>
      <c r="B12" s="249" t="s">
        <v>794</v>
      </c>
      <c r="C12" s="309">
        <v>26591745</v>
      </c>
      <c r="D12" s="249" t="s">
        <v>1179</v>
      </c>
      <c r="E12" s="249" t="s">
        <v>790</v>
      </c>
      <c r="F12" s="249" t="s">
        <v>790</v>
      </c>
      <c r="G12" s="310" t="s">
        <v>790</v>
      </c>
      <c r="H12" s="249" t="s">
        <v>790</v>
      </c>
      <c r="I12" s="249" t="s">
        <v>790</v>
      </c>
      <c r="J12" s="249" t="s">
        <v>790</v>
      </c>
      <c r="K12" s="249" t="s">
        <v>790</v>
      </c>
      <c r="L12" s="249" t="s">
        <v>790</v>
      </c>
      <c r="N12" s="267"/>
      <c r="O12" s="35"/>
    </row>
    <row r="13" spans="1:20" ht="87" customHeight="1">
      <c r="A13" s="60" t="s">
        <v>795</v>
      </c>
      <c r="B13" s="60" t="s">
        <v>796</v>
      </c>
      <c r="C13" s="309">
        <v>540598</v>
      </c>
      <c r="D13" s="249" t="s">
        <v>1125</v>
      </c>
      <c r="E13" s="249">
        <v>0</v>
      </c>
      <c r="F13" s="249">
        <v>108</v>
      </c>
      <c r="G13" s="310">
        <v>116282</v>
      </c>
      <c r="H13" s="249">
        <v>61</v>
      </c>
      <c r="I13" s="310">
        <v>20391</v>
      </c>
      <c r="J13" s="249">
        <v>78</v>
      </c>
      <c r="K13" s="249">
        <v>0</v>
      </c>
      <c r="L13" s="249">
        <v>0</v>
      </c>
      <c r="N13" s="266"/>
      <c r="O13" s="35"/>
      <c r="P13" s="35"/>
      <c r="Q13" s="35"/>
    </row>
    <row r="14" spans="1:20" ht="85.5" customHeight="1">
      <c r="A14" s="249" t="s">
        <v>797</v>
      </c>
      <c r="B14" s="249" t="s">
        <v>798</v>
      </c>
      <c r="C14" s="309">
        <v>836800</v>
      </c>
      <c r="D14" s="249" t="s">
        <v>1180</v>
      </c>
      <c r="E14" s="249">
        <v>23</v>
      </c>
      <c r="F14" s="249">
        <v>196</v>
      </c>
      <c r="G14" s="247">
        <v>36773</v>
      </c>
      <c r="H14" s="249">
        <v>91</v>
      </c>
      <c r="I14" s="310">
        <v>577946</v>
      </c>
      <c r="J14" s="249">
        <v>60</v>
      </c>
      <c r="K14" s="249">
        <v>0</v>
      </c>
      <c r="L14" s="249">
        <v>0</v>
      </c>
      <c r="P14" s="267"/>
    </row>
    <row r="15" spans="1:20" ht="85.5" customHeight="1">
      <c r="A15" s="249" t="s">
        <v>799</v>
      </c>
      <c r="B15" s="249" t="s">
        <v>800</v>
      </c>
      <c r="C15" s="246">
        <v>272732</v>
      </c>
      <c r="D15" s="249" t="s">
        <v>1126</v>
      </c>
      <c r="E15" s="249">
        <v>4.5</v>
      </c>
      <c r="F15" s="311">
        <v>219</v>
      </c>
      <c r="G15" s="247">
        <v>19234</v>
      </c>
      <c r="H15" s="249">
        <v>95</v>
      </c>
      <c r="I15" s="310">
        <v>140886</v>
      </c>
      <c r="J15" s="249">
        <v>50</v>
      </c>
      <c r="K15" s="249">
        <v>0</v>
      </c>
      <c r="L15" s="249">
        <v>0</v>
      </c>
    </row>
    <row r="16" spans="1:20" ht="85.5" customHeight="1">
      <c r="A16" s="60" t="s">
        <v>801</v>
      </c>
      <c r="B16" s="60" t="s">
        <v>802</v>
      </c>
      <c r="C16" s="246">
        <v>87487</v>
      </c>
      <c r="D16" s="246" t="s">
        <v>1186</v>
      </c>
      <c r="E16" s="60">
        <v>0</v>
      </c>
      <c r="F16" s="60">
        <v>31</v>
      </c>
      <c r="G16" s="247">
        <v>4713</v>
      </c>
      <c r="H16" s="60">
        <v>80</v>
      </c>
      <c r="I16" s="247">
        <v>12302</v>
      </c>
      <c r="J16" s="60">
        <v>70</v>
      </c>
      <c r="K16" s="60">
        <v>9</v>
      </c>
      <c r="L16" s="353">
        <v>10</v>
      </c>
      <c r="M16" s="196"/>
      <c r="N16" s="196"/>
      <c r="O16" s="196"/>
      <c r="P16" s="196"/>
      <c r="Q16" s="196"/>
      <c r="R16" s="196"/>
      <c r="S16" s="196"/>
      <c r="T16" s="196"/>
    </row>
    <row r="17" spans="1:16" ht="89.25">
      <c r="A17" s="60" t="s">
        <v>803</v>
      </c>
      <c r="B17" s="230" t="s">
        <v>804</v>
      </c>
      <c r="C17" s="246">
        <v>19019188</v>
      </c>
      <c r="D17" s="249" t="s">
        <v>1181</v>
      </c>
      <c r="E17" s="249">
        <v>0</v>
      </c>
      <c r="F17" s="249">
        <v>194</v>
      </c>
      <c r="G17" s="249" t="s">
        <v>790</v>
      </c>
      <c r="H17" s="60">
        <v>38</v>
      </c>
      <c r="I17" s="247">
        <v>65790747.149999999</v>
      </c>
      <c r="J17" s="60">
        <v>100</v>
      </c>
      <c r="K17" s="249">
        <v>0</v>
      </c>
      <c r="L17" s="249">
        <v>0</v>
      </c>
      <c r="N17" s="280"/>
      <c r="O17" s="35"/>
      <c r="P17" s="35"/>
    </row>
    <row r="18" spans="1:16" ht="63.75">
      <c r="A18" s="60" t="s">
        <v>805</v>
      </c>
      <c r="B18" s="60" t="s">
        <v>806</v>
      </c>
      <c r="C18" s="246">
        <v>429054</v>
      </c>
      <c r="D18" s="311" t="s">
        <v>1182</v>
      </c>
      <c r="E18" s="249">
        <v>0</v>
      </c>
      <c r="F18" s="249">
        <v>418</v>
      </c>
      <c r="G18" s="247">
        <v>-61225</v>
      </c>
      <c r="H18" s="249">
        <v>83</v>
      </c>
      <c r="I18" s="247">
        <v>3338893</v>
      </c>
      <c r="J18" s="249">
        <v>43.6</v>
      </c>
      <c r="K18" s="249">
        <v>0</v>
      </c>
      <c r="L18" s="249">
        <v>0</v>
      </c>
      <c r="O18" s="255"/>
    </row>
    <row r="19" spans="1:16" ht="127.5">
      <c r="A19" s="60" t="s">
        <v>807</v>
      </c>
      <c r="B19" s="60" t="s">
        <v>808</v>
      </c>
      <c r="C19" s="246">
        <v>1072418</v>
      </c>
      <c r="D19" s="249" t="s">
        <v>1185</v>
      </c>
      <c r="E19" s="249">
        <v>0</v>
      </c>
      <c r="F19" s="249">
        <v>406</v>
      </c>
      <c r="G19" s="310" t="s">
        <v>790</v>
      </c>
      <c r="H19" s="249" t="s">
        <v>790</v>
      </c>
      <c r="I19" s="310" t="s">
        <v>790</v>
      </c>
      <c r="J19" s="249" t="s">
        <v>790</v>
      </c>
      <c r="K19" s="249" t="s">
        <v>790</v>
      </c>
      <c r="L19" s="249" t="s">
        <v>790</v>
      </c>
      <c r="N19" s="267"/>
      <c r="O19" s="35"/>
      <c r="P19" s="35"/>
    </row>
    <row r="20" spans="1:16" ht="102" hidden="1">
      <c r="A20" s="293" t="s">
        <v>809</v>
      </c>
      <c r="B20" s="293" t="s">
        <v>810</v>
      </c>
      <c r="C20" s="292">
        <v>5377479</v>
      </c>
      <c r="D20" s="291" t="s">
        <v>1017</v>
      </c>
      <c r="E20" s="291">
        <v>0</v>
      </c>
      <c r="F20" s="249" t="s">
        <v>790</v>
      </c>
      <c r="G20" s="310" t="s">
        <v>790</v>
      </c>
      <c r="H20" s="249" t="s">
        <v>790</v>
      </c>
      <c r="I20" s="310" t="s">
        <v>790</v>
      </c>
      <c r="J20" s="249" t="s">
        <v>790</v>
      </c>
      <c r="K20" s="249" t="s">
        <v>790</v>
      </c>
      <c r="L20" s="249" t="s">
        <v>790</v>
      </c>
      <c r="N20" s="267"/>
      <c r="O20" s="35"/>
      <c r="P20" s="35"/>
    </row>
    <row r="21" spans="1:16" ht="89.25">
      <c r="A21" s="60" t="s">
        <v>811</v>
      </c>
      <c r="B21" s="60" t="s">
        <v>812</v>
      </c>
      <c r="C21" s="309">
        <v>216055</v>
      </c>
      <c r="D21" s="249" t="s">
        <v>1183</v>
      </c>
      <c r="E21" s="249">
        <v>0</v>
      </c>
      <c r="F21" s="249">
        <v>200</v>
      </c>
      <c r="G21" s="310">
        <v>-98268.91</v>
      </c>
      <c r="H21" s="60">
        <v>145.25</v>
      </c>
      <c r="I21" s="310">
        <v>4524</v>
      </c>
      <c r="J21" s="249">
        <v>90</v>
      </c>
      <c r="K21" s="249">
        <v>0</v>
      </c>
      <c r="L21" s="249">
        <v>0</v>
      </c>
      <c r="M21" s="272"/>
      <c r="N21" s="35"/>
      <c r="O21" s="255"/>
    </row>
    <row r="22" spans="1:16" ht="89.25">
      <c r="A22" s="60" t="s">
        <v>813</v>
      </c>
      <c r="B22" s="60" t="s">
        <v>812</v>
      </c>
      <c r="C22" s="246">
        <v>642492</v>
      </c>
      <c r="D22" s="60" t="s">
        <v>1184</v>
      </c>
      <c r="E22" s="60">
        <v>0</v>
      </c>
      <c r="F22" s="60">
        <v>145</v>
      </c>
      <c r="G22" s="247">
        <v>-171504.08</v>
      </c>
      <c r="H22" s="60">
        <v>118.16</v>
      </c>
      <c r="I22" s="247">
        <v>250564.95</v>
      </c>
      <c r="J22" s="60">
        <v>90</v>
      </c>
      <c r="K22" s="60">
        <v>0</v>
      </c>
      <c r="L22" s="60">
        <v>0</v>
      </c>
    </row>
    <row r="24" spans="1:16">
      <c r="A24" s="409" t="s">
        <v>814</v>
      </c>
      <c r="B24" s="410"/>
      <c r="C24" s="410"/>
      <c r="D24" s="410"/>
      <c r="E24" s="410"/>
      <c r="F24" s="410"/>
      <c r="G24" s="410"/>
      <c r="H24" s="410"/>
      <c r="I24" s="410"/>
      <c r="J24" s="410"/>
      <c r="K24" s="410"/>
      <c r="L24" s="410"/>
    </row>
    <row r="32" spans="1:16">
      <c r="A32" s="408"/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</row>
    <row r="33" spans="1:16">
      <c r="A33" s="408"/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</row>
    <row r="34" spans="1:16">
      <c r="A34" s="408"/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</row>
    <row r="35" spans="1:16">
      <c r="A35" s="408"/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</row>
    <row r="36" spans="1:16">
      <c r="A36" s="408"/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</row>
    <row r="37" spans="1:16">
      <c r="A37" s="408"/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</row>
    <row r="38" spans="1:16">
      <c r="A38" s="408"/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</row>
    <row r="45" spans="1:16">
      <c r="P45" s="35"/>
    </row>
  </sheetData>
  <mergeCells count="5">
    <mergeCell ref="A32:L38"/>
    <mergeCell ref="A1:G1"/>
    <mergeCell ref="H1:L1"/>
    <mergeCell ref="A3:L3"/>
    <mergeCell ref="A24:L24"/>
  </mergeCells>
  <printOptions horizontalCentered="1"/>
  <pageMargins left="0.39370078740157483" right="0.39370078740157483" top="0.78740157480314965" bottom="0.39370078740157483" header="0.31496062992125984" footer="0.11811023622047245"/>
  <pageSetup paperSize="9" scale="83" orientation="landscape" r:id="rId1"/>
  <headerFooter alignWithMargins="0">
    <oddFooter>&amp;C&amp;P&amp;R&amp;A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D13"/>
  <sheetViews>
    <sheetView view="pageBreakPreview" zoomScale="93" zoomScaleNormal="100" zoomScaleSheetLayoutView="93" workbookViewId="0">
      <selection activeCell="F40" sqref="F40"/>
    </sheetView>
  </sheetViews>
  <sheetFormatPr defaultRowHeight="12.75"/>
  <cols>
    <col min="1" max="1" width="60" customWidth="1"/>
    <col min="2" max="2" width="17" customWidth="1"/>
    <col min="3" max="3" width="11.42578125" customWidth="1"/>
    <col min="4" max="4" width="10.85546875" customWidth="1"/>
  </cols>
  <sheetData>
    <row r="1" spans="1:4" ht="16.5">
      <c r="A1" s="378" t="s">
        <v>167</v>
      </c>
      <c r="B1" s="411"/>
      <c r="C1" s="411"/>
      <c r="D1" s="411"/>
    </row>
    <row r="2" spans="1:4" ht="39" customHeight="1" thickBot="1">
      <c r="A2" s="412" t="s">
        <v>168</v>
      </c>
      <c r="B2" s="413"/>
      <c r="C2" s="413"/>
      <c r="D2" s="413"/>
    </row>
    <row r="3" spans="1:4" ht="16.5">
      <c r="A3" s="383" t="s">
        <v>169</v>
      </c>
      <c r="B3" s="415" t="s">
        <v>3</v>
      </c>
      <c r="C3" s="417" t="s">
        <v>4</v>
      </c>
      <c r="D3" s="417"/>
    </row>
    <row r="4" spans="1:4" ht="16.5">
      <c r="A4" s="414"/>
      <c r="B4" s="416"/>
      <c r="C4" s="52">
        <v>2022</v>
      </c>
      <c r="D4" s="52">
        <v>2023</v>
      </c>
    </row>
    <row r="5" spans="1:4" ht="17.25" thickBot="1">
      <c r="A5" s="53">
        <v>1</v>
      </c>
      <c r="B5" s="4">
        <v>2</v>
      </c>
      <c r="C5" s="4">
        <v>3</v>
      </c>
      <c r="D5" s="4">
        <v>4</v>
      </c>
    </row>
    <row r="6" spans="1:4" ht="17.45" customHeight="1">
      <c r="A6" s="197" t="s">
        <v>815</v>
      </c>
      <c r="B6" s="198" t="s">
        <v>232</v>
      </c>
      <c r="C6" s="199">
        <v>1787000</v>
      </c>
      <c r="D6" s="199">
        <v>2597000</v>
      </c>
    </row>
    <row r="7" spans="1:4" ht="15.75">
      <c r="A7" s="197" t="s">
        <v>816</v>
      </c>
      <c r="B7" s="198" t="s">
        <v>822</v>
      </c>
      <c r="C7" s="199">
        <v>10290000</v>
      </c>
      <c r="D7" s="199">
        <v>9547000</v>
      </c>
    </row>
    <row r="8" spans="1:4" ht="15.75">
      <c r="A8" s="197" t="s">
        <v>817</v>
      </c>
      <c r="B8" s="198" t="s">
        <v>232</v>
      </c>
      <c r="C8" s="199">
        <v>40000</v>
      </c>
      <c r="D8" s="199">
        <v>45000</v>
      </c>
    </row>
    <row r="9" spans="1:4" ht="15.75">
      <c r="A9" s="197" t="s">
        <v>818</v>
      </c>
      <c r="B9" s="198" t="s">
        <v>728</v>
      </c>
      <c r="C9" s="199">
        <v>2292000</v>
      </c>
      <c r="D9" s="199">
        <v>2454000</v>
      </c>
    </row>
    <row r="10" spans="1:4" ht="15.75">
      <c r="A10" s="197" t="s">
        <v>819</v>
      </c>
      <c r="B10" s="198" t="s">
        <v>170</v>
      </c>
      <c r="C10" s="199">
        <v>1005</v>
      </c>
      <c r="D10" s="199">
        <v>1184</v>
      </c>
    </row>
    <row r="11" spans="1:4" ht="15.75">
      <c r="A11" s="197" t="s">
        <v>820</v>
      </c>
      <c r="B11" s="198" t="s">
        <v>170</v>
      </c>
      <c r="C11" s="199">
        <v>5600</v>
      </c>
      <c r="D11" s="199">
        <v>6256</v>
      </c>
    </row>
    <row r="12" spans="1:4" ht="15.75">
      <c r="A12" s="197" t="s">
        <v>821</v>
      </c>
      <c r="B12" s="198" t="s">
        <v>823</v>
      </c>
      <c r="C12" s="199">
        <v>1864000</v>
      </c>
      <c r="D12" s="199">
        <v>1618000</v>
      </c>
    </row>
    <row r="13" spans="1:4">
      <c r="A13" s="70"/>
      <c r="B13" s="71"/>
      <c r="C13" s="72"/>
      <c r="D13" s="72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</sheetPr>
  <dimension ref="A1:F237"/>
  <sheetViews>
    <sheetView view="pageBreakPreview" zoomScale="89" zoomScaleNormal="70" zoomScaleSheetLayoutView="89" workbookViewId="0">
      <pane ySplit="5" topLeftCell="A60" activePane="bottomLeft" state="frozen"/>
      <selection sqref="A1:G1"/>
      <selection pane="bottomLeft" activeCell="B159" sqref="B159"/>
    </sheetView>
  </sheetViews>
  <sheetFormatPr defaultRowHeight="12.75"/>
  <cols>
    <col min="1" max="1" width="66.28515625" customWidth="1"/>
    <col min="2" max="2" width="16.42578125" customWidth="1"/>
    <col min="3" max="4" width="12.28515625" customWidth="1"/>
    <col min="5" max="5" width="21.28515625" customWidth="1"/>
    <col min="252" max="252" width="52.42578125" customWidth="1"/>
    <col min="253" max="253" width="13.28515625" customWidth="1"/>
    <col min="254" max="255" width="8.140625" customWidth="1"/>
    <col min="256" max="256" width="8.28515625" customWidth="1"/>
    <col min="257" max="257" width="7.85546875" customWidth="1"/>
    <col min="258" max="260" width="8.28515625" customWidth="1"/>
    <col min="261" max="261" width="8.42578125" customWidth="1"/>
    <col min="508" max="508" width="52.42578125" customWidth="1"/>
    <col min="509" max="509" width="13.28515625" customWidth="1"/>
    <col min="510" max="511" width="8.140625" customWidth="1"/>
    <col min="512" max="512" width="8.28515625" customWidth="1"/>
    <col min="513" max="513" width="7.85546875" customWidth="1"/>
    <col min="514" max="516" width="8.28515625" customWidth="1"/>
    <col min="517" max="517" width="8.42578125" customWidth="1"/>
    <col min="764" max="764" width="52.42578125" customWidth="1"/>
    <col min="765" max="765" width="13.28515625" customWidth="1"/>
    <col min="766" max="767" width="8.140625" customWidth="1"/>
    <col min="768" max="768" width="8.28515625" customWidth="1"/>
    <col min="769" max="769" width="7.85546875" customWidth="1"/>
    <col min="770" max="772" width="8.28515625" customWidth="1"/>
    <col min="773" max="773" width="8.42578125" customWidth="1"/>
    <col min="1020" max="1020" width="52.42578125" customWidth="1"/>
    <col min="1021" max="1021" width="13.28515625" customWidth="1"/>
    <col min="1022" max="1023" width="8.140625" customWidth="1"/>
    <col min="1024" max="1024" width="8.28515625" customWidth="1"/>
    <col min="1025" max="1025" width="7.85546875" customWidth="1"/>
    <col min="1026" max="1028" width="8.28515625" customWidth="1"/>
    <col min="1029" max="1029" width="8.42578125" customWidth="1"/>
    <col min="1276" max="1276" width="52.42578125" customWidth="1"/>
    <col min="1277" max="1277" width="13.28515625" customWidth="1"/>
    <col min="1278" max="1279" width="8.140625" customWidth="1"/>
    <col min="1280" max="1280" width="8.28515625" customWidth="1"/>
    <col min="1281" max="1281" width="7.85546875" customWidth="1"/>
    <col min="1282" max="1284" width="8.28515625" customWidth="1"/>
    <col min="1285" max="1285" width="8.42578125" customWidth="1"/>
    <col min="1532" max="1532" width="52.42578125" customWidth="1"/>
    <col min="1533" max="1533" width="13.28515625" customWidth="1"/>
    <col min="1534" max="1535" width="8.140625" customWidth="1"/>
    <col min="1536" max="1536" width="8.28515625" customWidth="1"/>
    <col min="1537" max="1537" width="7.85546875" customWidth="1"/>
    <col min="1538" max="1540" width="8.28515625" customWidth="1"/>
    <col min="1541" max="1541" width="8.42578125" customWidth="1"/>
    <col min="1788" max="1788" width="52.42578125" customWidth="1"/>
    <col min="1789" max="1789" width="13.28515625" customWidth="1"/>
    <col min="1790" max="1791" width="8.140625" customWidth="1"/>
    <col min="1792" max="1792" width="8.28515625" customWidth="1"/>
    <col min="1793" max="1793" width="7.85546875" customWidth="1"/>
    <col min="1794" max="1796" width="8.28515625" customWidth="1"/>
    <col min="1797" max="1797" width="8.42578125" customWidth="1"/>
    <col min="2044" max="2044" width="52.42578125" customWidth="1"/>
    <col min="2045" max="2045" width="13.28515625" customWidth="1"/>
    <col min="2046" max="2047" width="8.140625" customWidth="1"/>
    <col min="2048" max="2048" width="8.28515625" customWidth="1"/>
    <col min="2049" max="2049" width="7.85546875" customWidth="1"/>
    <col min="2050" max="2052" width="8.28515625" customWidth="1"/>
    <col min="2053" max="2053" width="8.42578125" customWidth="1"/>
    <col min="2300" max="2300" width="52.42578125" customWidth="1"/>
    <col min="2301" max="2301" width="13.28515625" customWidth="1"/>
    <col min="2302" max="2303" width="8.140625" customWidth="1"/>
    <col min="2304" max="2304" width="8.28515625" customWidth="1"/>
    <col min="2305" max="2305" width="7.85546875" customWidth="1"/>
    <col min="2306" max="2308" width="8.28515625" customWidth="1"/>
    <col min="2309" max="2309" width="8.42578125" customWidth="1"/>
    <col min="2556" max="2556" width="52.42578125" customWidth="1"/>
    <col min="2557" max="2557" width="13.28515625" customWidth="1"/>
    <col min="2558" max="2559" width="8.140625" customWidth="1"/>
    <col min="2560" max="2560" width="8.28515625" customWidth="1"/>
    <col min="2561" max="2561" width="7.85546875" customWidth="1"/>
    <col min="2562" max="2564" width="8.28515625" customWidth="1"/>
    <col min="2565" max="2565" width="8.42578125" customWidth="1"/>
    <col min="2812" max="2812" width="52.42578125" customWidth="1"/>
    <col min="2813" max="2813" width="13.28515625" customWidth="1"/>
    <col min="2814" max="2815" width="8.140625" customWidth="1"/>
    <col min="2816" max="2816" width="8.28515625" customWidth="1"/>
    <col min="2817" max="2817" width="7.85546875" customWidth="1"/>
    <col min="2818" max="2820" width="8.28515625" customWidth="1"/>
    <col min="2821" max="2821" width="8.42578125" customWidth="1"/>
    <col min="3068" max="3068" width="52.42578125" customWidth="1"/>
    <col min="3069" max="3069" width="13.28515625" customWidth="1"/>
    <col min="3070" max="3071" width="8.140625" customWidth="1"/>
    <col min="3072" max="3072" width="8.28515625" customWidth="1"/>
    <col min="3073" max="3073" width="7.85546875" customWidth="1"/>
    <col min="3074" max="3076" width="8.28515625" customWidth="1"/>
    <col min="3077" max="3077" width="8.42578125" customWidth="1"/>
    <col min="3324" max="3324" width="52.42578125" customWidth="1"/>
    <col min="3325" max="3325" width="13.28515625" customWidth="1"/>
    <col min="3326" max="3327" width="8.140625" customWidth="1"/>
    <col min="3328" max="3328" width="8.28515625" customWidth="1"/>
    <col min="3329" max="3329" width="7.85546875" customWidth="1"/>
    <col min="3330" max="3332" width="8.28515625" customWidth="1"/>
    <col min="3333" max="3333" width="8.42578125" customWidth="1"/>
    <col min="3580" max="3580" width="52.42578125" customWidth="1"/>
    <col min="3581" max="3581" width="13.28515625" customWidth="1"/>
    <col min="3582" max="3583" width="8.140625" customWidth="1"/>
    <col min="3584" max="3584" width="8.28515625" customWidth="1"/>
    <col min="3585" max="3585" width="7.85546875" customWidth="1"/>
    <col min="3586" max="3588" width="8.28515625" customWidth="1"/>
    <col min="3589" max="3589" width="8.42578125" customWidth="1"/>
    <col min="3836" max="3836" width="52.42578125" customWidth="1"/>
    <col min="3837" max="3837" width="13.28515625" customWidth="1"/>
    <col min="3838" max="3839" width="8.140625" customWidth="1"/>
    <col min="3840" max="3840" width="8.28515625" customWidth="1"/>
    <col min="3841" max="3841" width="7.85546875" customWidth="1"/>
    <col min="3842" max="3844" width="8.28515625" customWidth="1"/>
    <col min="3845" max="3845" width="8.42578125" customWidth="1"/>
    <col min="4092" max="4092" width="52.42578125" customWidth="1"/>
    <col min="4093" max="4093" width="13.28515625" customWidth="1"/>
    <col min="4094" max="4095" width="8.140625" customWidth="1"/>
    <col min="4096" max="4096" width="8.28515625" customWidth="1"/>
    <col min="4097" max="4097" width="7.85546875" customWidth="1"/>
    <col min="4098" max="4100" width="8.28515625" customWidth="1"/>
    <col min="4101" max="4101" width="8.42578125" customWidth="1"/>
    <col min="4348" max="4348" width="52.42578125" customWidth="1"/>
    <col min="4349" max="4349" width="13.28515625" customWidth="1"/>
    <col min="4350" max="4351" width="8.140625" customWidth="1"/>
    <col min="4352" max="4352" width="8.28515625" customWidth="1"/>
    <col min="4353" max="4353" width="7.85546875" customWidth="1"/>
    <col min="4354" max="4356" width="8.28515625" customWidth="1"/>
    <col min="4357" max="4357" width="8.42578125" customWidth="1"/>
    <col min="4604" max="4604" width="52.42578125" customWidth="1"/>
    <col min="4605" max="4605" width="13.28515625" customWidth="1"/>
    <col min="4606" max="4607" width="8.140625" customWidth="1"/>
    <col min="4608" max="4608" width="8.28515625" customWidth="1"/>
    <col min="4609" max="4609" width="7.85546875" customWidth="1"/>
    <col min="4610" max="4612" width="8.28515625" customWidth="1"/>
    <col min="4613" max="4613" width="8.42578125" customWidth="1"/>
    <col min="4860" max="4860" width="52.42578125" customWidth="1"/>
    <col min="4861" max="4861" width="13.28515625" customWidth="1"/>
    <col min="4862" max="4863" width="8.140625" customWidth="1"/>
    <col min="4864" max="4864" width="8.28515625" customWidth="1"/>
    <col min="4865" max="4865" width="7.85546875" customWidth="1"/>
    <col min="4866" max="4868" width="8.28515625" customWidth="1"/>
    <col min="4869" max="4869" width="8.42578125" customWidth="1"/>
    <col min="5116" max="5116" width="52.42578125" customWidth="1"/>
    <col min="5117" max="5117" width="13.28515625" customWidth="1"/>
    <col min="5118" max="5119" width="8.140625" customWidth="1"/>
    <col min="5120" max="5120" width="8.28515625" customWidth="1"/>
    <col min="5121" max="5121" width="7.85546875" customWidth="1"/>
    <col min="5122" max="5124" width="8.28515625" customWidth="1"/>
    <col min="5125" max="5125" width="8.42578125" customWidth="1"/>
    <col min="5372" max="5372" width="52.42578125" customWidth="1"/>
    <col min="5373" max="5373" width="13.28515625" customWidth="1"/>
    <col min="5374" max="5375" width="8.140625" customWidth="1"/>
    <col min="5376" max="5376" width="8.28515625" customWidth="1"/>
    <col min="5377" max="5377" width="7.85546875" customWidth="1"/>
    <col min="5378" max="5380" width="8.28515625" customWidth="1"/>
    <col min="5381" max="5381" width="8.42578125" customWidth="1"/>
    <col min="5628" max="5628" width="52.42578125" customWidth="1"/>
    <col min="5629" max="5629" width="13.28515625" customWidth="1"/>
    <col min="5630" max="5631" width="8.140625" customWidth="1"/>
    <col min="5632" max="5632" width="8.28515625" customWidth="1"/>
    <col min="5633" max="5633" width="7.85546875" customWidth="1"/>
    <col min="5634" max="5636" width="8.28515625" customWidth="1"/>
    <col min="5637" max="5637" width="8.42578125" customWidth="1"/>
    <col min="5884" max="5884" width="52.42578125" customWidth="1"/>
    <col min="5885" max="5885" width="13.28515625" customWidth="1"/>
    <col min="5886" max="5887" width="8.140625" customWidth="1"/>
    <col min="5888" max="5888" width="8.28515625" customWidth="1"/>
    <col min="5889" max="5889" width="7.85546875" customWidth="1"/>
    <col min="5890" max="5892" width="8.28515625" customWidth="1"/>
    <col min="5893" max="5893" width="8.42578125" customWidth="1"/>
    <col min="6140" max="6140" width="52.42578125" customWidth="1"/>
    <col min="6141" max="6141" width="13.28515625" customWidth="1"/>
    <col min="6142" max="6143" width="8.140625" customWidth="1"/>
    <col min="6144" max="6144" width="8.28515625" customWidth="1"/>
    <col min="6145" max="6145" width="7.85546875" customWidth="1"/>
    <col min="6146" max="6148" width="8.28515625" customWidth="1"/>
    <col min="6149" max="6149" width="8.42578125" customWidth="1"/>
    <col min="6396" max="6396" width="52.42578125" customWidth="1"/>
    <col min="6397" max="6397" width="13.28515625" customWidth="1"/>
    <col min="6398" max="6399" width="8.140625" customWidth="1"/>
    <col min="6400" max="6400" width="8.28515625" customWidth="1"/>
    <col min="6401" max="6401" width="7.85546875" customWidth="1"/>
    <col min="6402" max="6404" width="8.28515625" customWidth="1"/>
    <col min="6405" max="6405" width="8.42578125" customWidth="1"/>
    <col min="6652" max="6652" width="52.42578125" customWidth="1"/>
    <col min="6653" max="6653" width="13.28515625" customWidth="1"/>
    <col min="6654" max="6655" width="8.140625" customWidth="1"/>
    <col min="6656" max="6656" width="8.28515625" customWidth="1"/>
    <col min="6657" max="6657" width="7.85546875" customWidth="1"/>
    <col min="6658" max="6660" width="8.28515625" customWidth="1"/>
    <col min="6661" max="6661" width="8.42578125" customWidth="1"/>
    <col min="6908" max="6908" width="52.42578125" customWidth="1"/>
    <col min="6909" max="6909" width="13.28515625" customWidth="1"/>
    <col min="6910" max="6911" width="8.140625" customWidth="1"/>
    <col min="6912" max="6912" width="8.28515625" customWidth="1"/>
    <col min="6913" max="6913" width="7.85546875" customWidth="1"/>
    <col min="6914" max="6916" width="8.28515625" customWidth="1"/>
    <col min="6917" max="6917" width="8.42578125" customWidth="1"/>
    <col min="7164" max="7164" width="52.42578125" customWidth="1"/>
    <col min="7165" max="7165" width="13.28515625" customWidth="1"/>
    <col min="7166" max="7167" width="8.140625" customWidth="1"/>
    <col min="7168" max="7168" width="8.28515625" customWidth="1"/>
    <col min="7169" max="7169" width="7.85546875" customWidth="1"/>
    <col min="7170" max="7172" width="8.28515625" customWidth="1"/>
    <col min="7173" max="7173" width="8.42578125" customWidth="1"/>
    <col min="7420" max="7420" width="52.42578125" customWidth="1"/>
    <col min="7421" max="7421" width="13.28515625" customWidth="1"/>
    <col min="7422" max="7423" width="8.140625" customWidth="1"/>
    <col min="7424" max="7424" width="8.28515625" customWidth="1"/>
    <col min="7425" max="7425" width="7.85546875" customWidth="1"/>
    <col min="7426" max="7428" width="8.28515625" customWidth="1"/>
    <col min="7429" max="7429" width="8.42578125" customWidth="1"/>
    <col min="7676" max="7676" width="52.42578125" customWidth="1"/>
    <col min="7677" max="7677" width="13.28515625" customWidth="1"/>
    <col min="7678" max="7679" width="8.140625" customWidth="1"/>
    <col min="7680" max="7680" width="8.28515625" customWidth="1"/>
    <col min="7681" max="7681" width="7.85546875" customWidth="1"/>
    <col min="7682" max="7684" width="8.28515625" customWidth="1"/>
    <col min="7685" max="7685" width="8.42578125" customWidth="1"/>
    <col min="7932" max="7932" width="52.42578125" customWidth="1"/>
    <col min="7933" max="7933" width="13.28515625" customWidth="1"/>
    <col min="7934" max="7935" width="8.140625" customWidth="1"/>
    <col min="7936" max="7936" width="8.28515625" customWidth="1"/>
    <col min="7937" max="7937" width="7.85546875" customWidth="1"/>
    <col min="7938" max="7940" width="8.28515625" customWidth="1"/>
    <col min="7941" max="7941" width="8.42578125" customWidth="1"/>
    <col min="8188" max="8188" width="52.42578125" customWidth="1"/>
    <col min="8189" max="8189" width="13.28515625" customWidth="1"/>
    <col min="8190" max="8191" width="8.140625" customWidth="1"/>
    <col min="8192" max="8192" width="8.28515625" customWidth="1"/>
    <col min="8193" max="8193" width="7.85546875" customWidth="1"/>
    <col min="8194" max="8196" width="8.28515625" customWidth="1"/>
    <col min="8197" max="8197" width="8.42578125" customWidth="1"/>
    <col min="8444" max="8444" width="52.42578125" customWidth="1"/>
    <col min="8445" max="8445" width="13.28515625" customWidth="1"/>
    <col min="8446" max="8447" width="8.140625" customWidth="1"/>
    <col min="8448" max="8448" width="8.28515625" customWidth="1"/>
    <col min="8449" max="8449" width="7.85546875" customWidth="1"/>
    <col min="8450" max="8452" width="8.28515625" customWidth="1"/>
    <col min="8453" max="8453" width="8.42578125" customWidth="1"/>
    <col min="8700" max="8700" width="52.42578125" customWidth="1"/>
    <col min="8701" max="8701" width="13.28515625" customWidth="1"/>
    <col min="8702" max="8703" width="8.140625" customWidth="1"/>
    <col min="8704" max="8704" width="8.28515625" customWidth="1"/>
    <col min="8705" max="8705" width="7.85546875" customWidth="1"/>
    <col min="8706" max="8708" width="8.28515625" customWidth="1"/>
    <col min="8709" max="8709" width="8.42578125" customWidth="1"/>
    <col min="8956" max="8956" width="52.42578125" customWidth="1"/>
    <col min="8957" max="8957" width="13.28515625" customWidth="1"/>
    <col min="8958" max="8959" width="8.140625" customWidth="1"/>
    <col min="8960" max="8960" width="8.28515625" customWidth="1"/>
    <col min="8961" max="8961" width="7.85546875" customWidth="1"/>
    <col min="8962" max="8964" width="8.28515625" customWidth="1"/>
    <col min="8965" max="8965" width="8.42578125" customWidth="1"/>
    <col min="9212" max="9212" width="52.42578125" customWidth="1"/>
    <col min="9213" max="9213" width="13.28515625" customWidth="1"/>
    <col min="9214" max="9215" width="8.140625" customWidth="1"/>
    <col min="9216" max="9216" width="8.28515625" customWidth="1"/>
    <col min="9217" max="9217" width="7.85546875" customWidth="1"/>
    <col min="9218" max="9220" width="8.28515625" customWidth="1"/>
    <col min="9221" max="9221" width="8.42578125" customWidth="1"/>
    <col min="9468" max="9468" width="52.42578125" customWidth="1"/>
    <col min="9469" max="9469" width="13.28515625" customWidth="1"/>
    <col min="9470" max="9471" width="8.140625" customWidth="1"/>
    <col min="9472" max="9472" width="8.28515625" customWidth="1"/>
    <col min="9473" max="9473" width="7.85546875" customWidth="1"/>
    <col min="9474" max="9476" width="8.28515625" customWidth="1"/>
    <col min="9477" max="9477" width="8.42578125" customWidth="1"/>
    <col min="9724" max="9724" width="52.42578125" customWidth="1"/>
    <col min="9725" max="9725" width="13.28515625" customWidth="1"/>
    <col min="9726" max="9727" width="8.140625" customWidth="1"/>
    <col min="9728" max="9728" width="8.28515625" customWidth="1"/>
    <col min="9729" max="9729" width="7.85546875" customWidth="1"/>
    <col min="9730" max="9732" width="8.28515625" customWidth="1"/>
    <col min="9733" max="9733" width="8.42578125" customWidth="1"/>
    <col min="9980" max="9980" width="52.42578125" customWidth="1"/>
    <col min="9981" max="9981" width="13.28515625" customWidth="1"/>
    <col min="9982" max="9983" width="8.140625" customWidth="1"/>
    <col min="9984" max="9984" width="8.28515625" customWidth="1"/>
    <col min="9985" max="9985" width="7.85546875" customWidth="1"/>
    <col min="9986" max="9988" width="8.28515625" customWidth="1"/>
    <col min="9989" max="9989" width="8.42578125" customWidth="1"/>
    <col min="10236" max="10236" width="52.42578125" customWidth="1"/>
    <col min="10237" max="10237" width="13.28515625" customWidth="1"/>
    <col min="10238" max="10239" width="8.140625" customWidth="1"/>
    <col min="10240" max="10240" width="8.28515625" customWidth="1"/>
    <col min="10241" max="10241" width="7.85546875" customWidth="1"/>
    <col min="10242" max="10244" width="8.28515625" customWidth="1"/>
    <col min="10245" max="10245" width="8.42578125" customWidth="1"/>
    <col min="10492" max="10492" width="52.42578125" customWidth="1"/>
    <col min="10493" max="10493" width="13.28515625" customWidth="1"/>
    <col min="10494" max="10495" width="8.140625" customWidth="1"/>
    <col min="10496" max="10496" width="8.28515625" customWidth="1"/>
    <col min="10497" max="10497" width="7.85546875" customWidth="1"/>
    <col min="10498" max="10500" width="8.28515625" customWidth="1"/>
    <col min="10501" max="10501" width="8.42578125" customWidth="1"/>
    <col min="10748" max="10748" width="52.42578125" customWidth="1"/>
    <col min="10749" max="10749" width="13.28515625" customWidth="1"/>
    <col min="10750" max="10751" width="8.140625" customWidth="1"/>
    <col min="10752" max="10752" width="8.28515625" customWidth="1"/>
    <col min="10753" max="10753" width="7.85546875" customWidth="1"/>
    <col min="10754" max="10756" width="8.28515625" customWidth="1"/>
    <col min="10757" max="10757" width="8.42578125" customWidth="1"/>
    <col min="11004" max="11004" width="52.42578125" customWidth="1"/>
    <col min="11005" max="11005" width="13.28515625" customWidth="1"/>
    <col min="11006" max="11007" width="8.140625" customWidth="1"/>
    <col min="11008" max="11008" width="8.28515625" customWidth="1"/>
    <col min="11009" max="11009" width="7.85546875" customWidth="1"/>
    <col min="11010" max="11012" width="8.28515625" customWidth="1"/>
    <col min="11013" max="11013" width="8.42578125" customWidth="1"/>
    <col min="11260" max="11260" width="52.42578125" customWidth="1"/>
    <col min="11261" max="11261" width="13.28515625" customWidth="1"/>
    <col min="11262" max="11263" width="8.140625" customWidth="1"/>
    <col min="11264" max="11264" width="8.28515625" customWidth="1"/>
    <col min="11265" max="11265" width="7.85546875" customWidth="1"/>
    <col min="11266" max="11268" width="8.28515625" customWidth="1"/>
    <col min="11269" max="11269" width="8.42578125" customWidth="1"/>
    <col min="11516" max="11516" width="52.42578125" customWidth="1"/>
    <col min="11517" max="11517" width="13.28515625" customWidth="1"/>
    <col min="11518" max="11519" width="8.140625" customWidth="1"/>
    <col min="11520" max="11520" width="8.28515625" customWidth="1"/>
    <col min="11521" max="11521" width="7.85546875" customWidth="1"/>
    <col min="11522" max="11524" width="8.28515625" customWidth="1"/>
    <col min="11525" max="11525" width="8.42578125" customWidth="1"/>
    <col min="11772" max="11772" width="52.42578125" customWidth="1"/>
    <col min="11773" max="11773" width="13.28515625" customWidth="1"/>
    <col min="11774" max="11775" width="8.140625" customWidth="1"/>
    <col min="11776" max="11776" width="8.28515625" customWidth="1"/>
    <col min="11777" max="11777" width="7.85546875" customWidth="1"/>
    <col min="11778" max="11780" width="8.28515625" customWidth="1"/>
    <col min="11781" max="11781" width="8.42578125" customWidth="1"/>
    <col min="12028" max="12028" width="52.42578125" customWidth="1"/>
    <col min="12029" max="12029" width="13.28515625" customWidth="1"/>
    <col min="12030" max="12031" width="8.140625" customWidth="1"/>
    <col min="12032" max="12032" width="8.28515625" customWidth="1"/>
    <col min="12033" max="12033" width="7.85546875" customWidth="1"/>
    <col min="12034" max="12036" width="8.28515625" customWidth="1"/>
    <col min="12037" max="12037" width="8.42578125" customWidth="1"/>
    <col min="12284" max="12284" width="52.42578125" customWidth="1"/>
    <col min="12285" max="12285" width="13.28515625" customWidth="1"/>
    <col min="12286" max="12287" width="8.140625" customWidth="1"/>
    <col min="12288" max="12288" width="8.28515625" customWidth="1"/>
    <col min="12289" max="12289" width="7.85546875" customWidth="1"/>
    <col min="12290" max="12292" width="8.28515625" customWidth="1"/>
    <col min="12293" max="12293" width="8.42578125" customWidth="1"/>
    <col min="12540" max="12540" width="52.42578125" customWidth="1"/>
    <col min="12541" max="12541" width="13.28515625" customWidth="1"/>
    <col min="12542" max="12543" width="8.140625" customWidth="1"/>
    <col min="12544" max="12544" width="8.28515625" customWidth="1"/>
    <col min="12545" max="12545" width="7.85546875" customWidth="1"/>
    <col min="12546" max="12548" width="8.28515625" customWidth="1"/>
    <col min="12549" max="12549" width="8.42578125" customWidth="1"/>
    <col min="12796" max="12796" width="52.42578125" customWidth="1"/>
    <col min="12797" max="12797" width="13.28515625" customWidth="1"/>
    <col min="12798" max="12799" width="8.140625" customWidth="1"/>
    <col min="12800" max="12800" width="8.28515625" customWidth="1"/>
    <col min="12801" max="12801" width="7.85546875" customWidth="1"/>
    <col min="12802" max="12804" width="8.28515625" customWidth="1"/>
    <col min="12805" max="12805" width="8.42578125" customWidth="1"/>
    <col min="13052" max="13052" width="52.42578125" customWidth="1"/>
    <col min="13053" max="13053" width="13.28515625" customWidth="1"/>
    <col min="13054" max="13055" width="8.140625" customWidth="1"/>
    <col min="13056" max="13056" width="8.28515625" customWidth="1"/>
    <col min="13057" max="13057" width="7.85546875" customWidth="1"/>
    <col min="13058" max="13060" width="8.28515625" customWidth="1"/>
    <col min="13061" max="13061" width="8.42578125" customWidth="1"/>
    <col min="13308" max="13308" width="52.42578125" customWidth="1"/>
    <col min="13309" max="13309" width="13.28515625" customWidth="1"/>
    <col min="13310" max="13311" width="8.140625" customWidth="1"/>
    <col min="13312" max="13312" width="8.28515625" customWidth="1"/>
    <col min="13313" max="13313" width="7.85546875" customWidth="1"/>
    <col min="13314" max="13316" width="8.28515625" customWidth="1"/>
    <col min="13317" max="13317" width="8.42578125" customWidth="1"/>
    <col min="13564" max="13564" width="52.42578125" customWidth="1"/>
    <col min="13565" max="13565" width="13.28515625" customWidth="1"/>
    <col min="13566" max="13567" width="8.140625" customWidth="1"/>
    <col min="13568" max="13568" width="8.28515625" customWidth="1"/>
    <col min="13569" max="13569" width="7.85546875" customWidth="1"/>
    <col min="13570" max="13572" width="8.28515625" customWidth="1"/>
    <col min="13573" max="13573" width="8.42578125" customWidth="1"/>
    <col min="13820" max="13820" width="52.42578125" customWidth="1"/>
    <col min="13821" max="13821" width="13.28515625" customWidth="1"/>
    <col min="13822" max="13823" width="8.140625" customWidth="1"/>
    <col min="13824" max="13824" width="8.28515625" customWidth="1"/>
    <col min="13825" max="13825" width="7.85546875" customWidth="1"/>
    <col min="13826" max="13828" width="8.28515625" customWidth="1"/>
    <col min="13829" max="13829" width="8.42578125" customWidth="1"/>
    <col min="14076" max="14076" width="52.42578125" customWidth="1"/>
    <col min="14077" max="14077" width="13.28515625" customWidth="1"/>
    <col min="14078" max="14079" width="8.140625" customWidth="1"/>
    <col min="14080" max="14080" width="8.28515625" customWidth="1"/>
    <col min="14081" max="14081" width="7.85546875" customWidth="1"/>
    <col min="14082" max="14084" width="8.28515625" customWidth="1"/>
    <col min="14085" max="14085" width="8.42578125" customWidth="1"/>
    <col min="14332" max="14332" width="52.42578125" customWidth="1"/>
    <col min="14333" max="14333" width="13.28515625" customWidth="1"/>
    <col min="14334" max="14335" width="8.140625" customWidth="1"/>
    <col min="14336" max="14336" width="8.28515625" customWidth="1"/>
    <col min="14337" max="14337" width="7.85546875" customWidth="1"/>
    <col min="14338" max="14340" width="8.28515625" customWidth="1"/>
    <col min="14341" max="14341" width="8.42578125" customWidth="1"/>
    <col min="14588" max="14588" width="52.42578125" customWidth="1"/>
    <col min="14589" max="14589" width="13.28515625" customWidth="1"/>
    <col min="14590" max="14591" width="8.140625" customWidth="1"/>
    <col min="14592" max="14592" width="8.28515625" customWidth="1"/>
    <col min="14593" max="14593" width="7.85546875" customWidth="1"/>
    <col min="14594" max="14596" width="8.28515625" customWidth="1"/>
    <col min="14597" max="14597" width="8.42578125" customWidth="1"/>
    <col min="14844" max="14844" width="52.42578125" customWidth="1"/>
    <col min="14845" max="14845" width="13.28515625" customWidth="1"/>
    <col min="14846" max="14847" width="8.140625" customWidth="1"/>
    <col min="14848" max="14848" width="8.28515625" customWidth="1"/>
    <col min="14849" max="14849" width="7.85546875" customWidth="1"/>
    <col min="14850" max="14852" width="8.28515625" customWidth="1"/>
    <col min="14853" max="14853" width="8.42578125" customWidth="1"/>
    <col min="15100" max="15100" width="52.42578125" customWidth="1"/>
    <col min="15101" max="15101" width="13.28515625" customWidth="1"/>
    <col min="15102" max="15103" width="8.140625" customWidth="1"/>
    <col min="15104" max="15104" width="8.28515625" customWidth="1"/>
    <col min="15105" max="15105" width="7.85546875" customWidth="1"/>
    <col min="15106" max="15108" width="8.28515625" customWidth="1"/>
    <col min="15109" max="15109" width="8.42578125" customWidth="1"/>
    <col min="15356" max="15356" width="52.42578125" customWidth="1"/>
    <col min="15357" max="15357" width="13.28515625" customWidth="1"/>
    <col min="15358" max="15359" width="8.140625" customWidth="1"/>
    <col min="15360" max="15360" width="8.28515625" customWidth="1"/>
    <col min="15361" max="15361" width="7.85546875" customWidth="1"/>
    <col min="15362" max="15364" width="8.28515625" customWidth="1"/>
    <col min="15365" max="15365" width="8.42578125" customWidth="1"/>
    <col min="15612" max="15612" width="52.42578125" customWidth="1"/>
    <col min="15613" max="15613" width="13.28515625" customWidth="1"/>
    <col min="15614" max="15615" width="8.140625" customWidth="1"/>
    <col min="15616" max="15616" width="8.28515625" customWidth="1"/>
    <col min="15617" max="15617" width="7.85546875" customWidth="1"/>
    <col min="15618" max="15620" width="8.28515625" customWidth="1"/>
    <col min="15621" max="15621" width="8.42578125" customWidth="1"/>
    <col min="15868" max="15868" width="52.42578125" customWidth="1"/>
    <col min="15869" max="15869" width="13.28515625" customWidth="1"/>
    <col min="15870" max="15871" width="8.140625" customWidth="1"/>
    <col min="15872" max="15872" width="8.28515625" customWidth="1"/>
    <col min="15873" max="15873" width="7.85546875" customWidth="1"/>
    <col min="15874" max="15876" width="8.28515625" customWidth="1"/>
    <col min="15877" max="15877" width="8.42578125" customWidth="1"/>
    <col min="16124" max="16124" width="52.42578125" customWidth="1"/>
    <col min="16125" max="16125" width="13.28515625" customWidth="1"/>
    <col min="16126" max="16127" width="8.140625" customWidth="1"/>
    <col min="16128" max="16128" width="8.28515625" customWidth="1"/>
    <col min="16129" max="16129" width="7.85546875" customWidth="1"/>
    <col min="16130" max="16132" width="8.28515625" customWidth="1"/>
    <col min="16133" max="16133" width="8.42578125" customWidth="1"/>
  </cols>
  <sheetData>
    <row r="1" spans="1:5" ht="16.5">
      <c r="A1" s="418" t="s">
        <v>428</v>
      </c>
      <c r="B1" s="373"/>
      <c r="C1" s="373"/>
      <c r="D1" s="373"/>
      <c r="E1" s="373"/>
    </row>
    <row r="2" spans="1:5" ht="30.6" customHeight="1" thickBot="1">
      <c r="A2" s="419" t="s">
        <v>429</v>
      </c>
      <c r="B2" s="420"/>
      <c r="C2" s="420"/>
      <c r="D2" s="420"/>
      <c r="E2" s="420"/>
    </row>
    <row r="3" spans="1:5" ht="20.25" customHeight="1">
      <c r="A3" s="383" t="s">
        <v>91</v>
      </c>
      <c r="B3" s="421" t="s">
        <v>430</v>
      </c>
      <c r="C3" s="421" t="s">
        <v>4</v>
      </c>
      <c r="D3" s="422"/>
      <c r="E3" s="423" t="s">
        <v>431</v>
      </c>
    </row>
    <row r="4" spans="1:5" ht="16.899999999999999" customHeight="1">
      <c r="A4" s="414"/>
      <c r="B4" s="416"/>
      <c r="C4" s="52">
        <v>2022</v>
      </c>
      <c r="D4" s="52">
        <v>2023</v>
      </c>
      <c r="E4" s="424"/>
    </row>
    <row r="5" spans="1:5" ht="15.75" thickBot="1">
      <c r="A5" s="124">
        <v>1</v>
      </c>
      <c r="B5" s="125">
        <v>2</v>
      </c>
      <c r="C5" s="125">
        <v>3</v>
      </c>
      <c r="D5" s="125">
        <v>4</v>
      </c>
      <c r="E5" s="125">
        <v>5</v>
      </c>
    </row>
    <row r="6" spans="1:5" ht="31.5">
      <c r="A6" s="126" t="s">
        <v>432</v>
      </c>
      <c r="B6" s="127" t="s">
        <v>12</v>
      </c>
      <c r="C6" s="288">
        <v>95</v>
      </c>
      <c r="D6" s="200">
        <v>87</v>
      </c>
      <c r="E6" s="201">
        <f>D6/C6*100</f>
        <v>91.578947368421055</v>
      </c>
    </row>
    <row r="7" spans="1:5" ht="15.75">
      <c r="A7" s="129" t="s">
        <v>247</v>
      </c>
      <c r="B7" s="127"/>
      <c r="C7" s="128"/>
      <c r="D7" s="128"/>
      <c r="E7" s="128"/>
    </row>
    <row r="8" spans="1:5" ht="15.75">
      <c r="A8" s="130" t="s">
        <v>433</v>
      </c>
      <c r="B8" s="131" t="s">
        <v>12</v>
      </c>
      <c r="C8" s="288" t="s">
        <v>824</v>
      </c>
      <c r="D8" s="288" t="s">
        <v>824</v>
      </c>
      <c r="E8" s="257" t="s">
        <v>824</v>
      </c>
    </row>
    <row r="9" spans="1:5" ht="15.75">
      <c r="A9" s="130" t="s">
        <v>434</v>
      </c>
      <c r="B9" s="131" t="s">
        <v>12</v>
      </c>
      <c r="C9" s="288">
        <v>90</v>
      </c>
      <c r="D9" s="356">
        <v>82</v>
      </c>
      <c r="E9" s="201">
        <f t="shared" ref="E9:E56" si="0">D9/C9*100</f>
        <v>91.111111111111114</v>
      </c>
    </row>
    <row r="10" spans="1:5" ht="15.75">
      <c r="A10" s="130" t="s">
        <v>435</v>
      </c>
      <c r="B10" s="131" t="s">
        <v>12</v>
      </c>
      <c r="C10" s="200">
        <v>5</v>
      </c>
      <c r="D10" s="200">
        <v>5</v>
      </c>
      <c r="E10" s="201">
        <f t="shared" si="0"/>
        <v>100</v>
      </c>
    </row>
    <row r="11" spans="1:5" ht="31.5">
      <c r="A11" s="133" t="s">
        <v>1110</v>
      </c>
      <c r="B11" s="131" t="s">
        <v>436</v>
      </c>
      <c r="C11" s="288">
        <v>591.29999999999995</v>
      </c>
      <c r="D11" s="344">
        <v>521.12900000000002</v>
      </c>
      <c r="E11" s="201">
        <f t="shared" si="0"/>
        <v>88.132758329105371</v>
      </c>
    </row>
    <row r="12" spans="1:5" ht="15.75">
      <c r="A12" s="130" t="s">
        <v>437</v>
      </c>
      <c r="B12" s="131" t="s">
        <v>436</v>
      </c>
      <c r="C12" s="288" t="s">
        <v>824</v>
      </c>
      <c r="D12" s="288" t="s">
        <v>824</v>
      </c>
      <c r="E12" s="257" t="s">
        <v>824</v>
      </c>
    </row>
    <row r="13" spans="1:5" ht="31.5">
      <c r="A13" s="133" t="s">
        <v>438</v>
      </c>
      <c r="B13" s="131" t="s">
        <v>439</v>
      </c>
      <c r="C13" s="288">
        <v>120.8</v>
      </c>
      <c r="D13" s="200">
        <v>99.9</v>
      </c>
      <c r="E13" s="202">
        <f t="shared" si="0"/>
        <v>82.69867549668875</v>
      </c>
    </row>
    <row r="14" spans="1:5" ht="15.75">
      <c r="A14" s="133" t="s">
        <v>440</v>
      </c>
      <c r="B14" s="42" t="s">
        <v>441</v>
      </c>
      <c r="C14" s="288">
        <v>9.4149999999999991</v>
      </c>
      <c r="D14" s="257">
        <v>9.4149999999999991</v>
      </c>
      <c r="E14" s="201">
        <f t="shared" si="0"/>
        <v>100</v>
      </c>
    </row>
    <row r="15" spans="1:5" ht="15.75">
      <c r="A15" s="134" t="s">
        <v>442</v>
      </c>
      <c r="B15" s="131" t="s">
        <v>443</v>
      </c>
      <c r="C15" s="288">
        <v>1.657</v>
      </c>
      <c r="D15" s="288">
        <v>1.657</v>
      </c>
      <c r="E15" s="201">
        <f t="shared" si="0"/>
        <v>100</v>
      </c>
    </row>
    <row r="16" spans="1:5" ht="15.75">
      <c r="A16" s="134" t="s">
        <v>444</v>
      </c>
      <c r="B16" s="131" t="s">
        <v>443</v>
      </c>
      <c r="C16" s="288">
        <v>0.54200000000000004</v>
      </c>
      <c r="D16" s="288">
        <v>0.54200000000000004</v>
      </c>
      <c r="E16" s="201">
        <f t="shared" si="0"/>
        <v>100</v>
      </c>
    </row>
    <row r="17" spans="1:6" ht="15.75">
      <c r="A17" s="133" t="s">
        <v>445</v>
      </c>
      <c r="B17" s="131" t="s">
        <v>135</v>
      </c>
      <c r="C17" s="201">
        <v>341.7</v>
      </c>
      <c r="D17" s="201">
        <v>332.5</v>
      </c>
      <c r="E17" s="201">
        <f t="shared" si="0"/>
        <v>97.307579748317238</v>
      </c>
    </row>
    <row r="18" spans="1:6" ht="15.75">
      <c r="A18" s="130" t="s">
        <v>446</v>
      </c>
      <c r="B18" s="131"/>
      <c r="C18" s="132"/>
      <c r="D18" s="132"/>
      <c r="E18" s="128"/>
    </row>
    <row r="19" spans="1:6" ht="15.75">
      <c r="A19" s="134" t="s">
        <v>447</v>
      </c>
      <c r="B19" s="131" t="s">
        <v>135</v>
      </c>
      <c r="C19" s="288" t="s">
        <v>824</v>
      </c>
      <c r="D19" s="288" t="s">
        <v>824</v>
      </c>
      <c r="E19" s="257" t="s">
        <v>824</v>
      </c>
    </row>
    <row r="20" spans="1:6" ht="15.75">
      <c r="A20" s="134" t="s">
        <v>448</v>
      </c>
      <c r="B20" s="131" t="s">
        <v>135</v>
      </c>
      <c r="C20" s="288" t="s">
        <v>824</v>
      </c>
      <c r="D20" s="288" t="s">
        <v>824</v>
      </c>
      <c r="E20" s="257" t="s">
        <v>824</v>
      </c>
    </row>
    <row r="21" spans="1:6" ht="15.75">
      <c r="A21" s="134" t="s">
        <v>449</v>
      </c>
      <c r="B21" s="131" t="s">
        <v>135</v>
      </c>
      <c r="C21" s="288">
        <v>139.5</v>
      </c>
      <c r="D21" s="184">
        <v>138.1</v>
      </c>
      <c r="E21" s="201">
        <f t="shared" si="0"/>
        <v>98.996415770609318</v>
      </c>
    </row>
    <row r="22" spans="1:6" ht="15.75">
      <c r="A22" s="134" t="s">
        <v>450</v>
      </c>
      <c r="B22" s="131" t="s">
        <v>135</v>
      </c>
      <c r="C22" s="201">
        <v>201.4</v>
      </c>
      <c r="D22" s="201">
        <v>193.6</v>
      </c>
      <c r="E22" s="201">
        <f t="shared" si="0"/>
        <v>96.127110228401193</v>
      </c>
      <c r="F22" s="259"/>
    </row>
    <row r="23" spans="1:6" ht="15.75">
      <c r="A23" s="133" t="s">
        <v>451</v>
      </c>
      <c r="B23" s="42"/>
      <c r="C23" s="132"/>
      <c r="D23" s="132"/>
      <c r="E23" s="128"/>
      <c r="F23" s="259"/>
    </row>
    <row r="24" spans="1:6" ht="15.75">
      <c r="A24" s="134" t="s">
        <v>452</v>
      </c>
      <c r="B24" s="131"/>
      <c r="C24" s="132"/>
      <c r="D24" s="132"/>
      <c r="E24" s="128"/>
    </row>
    <row r="25" spans="1:6" ht="15.75">
      <c r="A25" s="130" t="s">
        <v>453</v>
      </c>
      <c r="B25" s="131" t="s">
        <v>170</v>
      </c>
      <c r="C25" s="184" t="s">
        <v>824</v>
      </c>
      <c r="D25" s="257" t="s">
        <v>824</v>
      </c>
      <c r="E25" s="257" t="s">
        <v>824</v>
      </c>
    </row>
    <row r="26" spans="1:6" ht="15.75">
      <c r="A26" s="130" t="s">
        <v>437</v>
      </c>
      <c r="B26" s="131" t="s">
        <v>170</v>
      </c>
      <c r="C26" s="184" t="s">
        <v>824</v>
      </c>
      <c r="D26" s="257" t="s">
        <v>824</v>
      </c>
      <c r="E26" s="257" t="s">
        <v>824</v>
      </c>
    </row>
    <row r="27" spans="1:6" ht="15.75">
      <c r="A27" s="130" t="s">
        <v>435</v>
      </c>
      <c r="B27" s="131" t="s">
        <v>170</v>
      </c>
      <c r="C27" s="184" t="s">
        <v>824</v>
      </c>
      <c r="D27" s="257" t="s">
        <v>824</v>
      </c>
      <c r="E27" s="257" t="s">
        <v>824</v>
      </c>
    </row>
    <row r="28" spans="1:6" ht="15.75">
      <c r="A28" s="134" t="s">
        <v>448</v>
      </c>
      <c r="B28" s="131"/>
      <c r="C28" s="132"/>
      <c r="D28" s="132"/>
      <c r="E28" s="132"/>
    </row>
    <row r="29" spans="1:6" ht="15.75">
      <c r="A29" s="130" t="s">
        <v>453</v>
      </c>
      <c r="B29" s="131" t="s">
        <v>170</v>
      </c>
      <c r="C29" s="184" t="s">
        <v>824</v>
      </c>
      <c r="D29" s="257" t="s">
        <v>824</v>
      </c>
      <c r="E29" s="257" t="s">
        <v>824</v>
      </c>
    </row>
    <row r="30" spans="1:6" ht="15.75">
      <c r="A30" s="130" t="s">
        <v>437</v>
      </c>
      <c r="B30" s="131" t="s">
        <v>170</v>
      </c>
      <c r="C30" s="184" t="s">
        <v>824</v>
      </c>
      <c r="D30" s="257" t="s">
        <v>824</v>
      </c>
      <c r="E30" s="257" t="s">
        <v>824</v>
      </c>
    </row>
    <row r="31" spans="1:6" ht="15.75">
      <c r="A31" s="130" t="s">
        <v>435</v>
      </c>
      <c r="B31" s="131" t="s">
        <v>170</v>
      </c>
      <c r="C31" s="184" t="s">
        <v>824</v>
      </c>
      <c r="D31" s="257" t="s">
        <v>824</v>
      </c>
      <c r="E31" s="257" t="s">
        <v>824</v>
      </c>
    </row>
    <row r="32" spans="1:6" ht="15.75">
      <c r="A32" s="134" t="s">
        <v>454</v>
      </c>
      <c r="B32" s="131"/>
      <c r="C32" s="132"/>
      <c r="D32" s="132"/>
      <c r="E32" s="128"/>
    </row>
    <row r="33" spans="1:5" ht="15.75">
      <c r="A33" s="130" t="s">
        <v>453</v>
      </c>
      <c r="B33" s="131" t="s">
        <v>170</v>
      </c>
      <c r="C33" s="202">
        <v>1687.46</v>
      </c>
      <c r="D33" s="345">
        <v>1766.24</v>
      </c>
      <c r="E33" s="201">
        <f t="shared" si="0"/>
        <v>104.6685551064914</v>
      </c>
    </row>
    <row r="34" spans="1:5" ht="15.75">
      <c r="A34" s="130" t="s">
        <v>437</v>
      </c>
      <c r="B34" s="131" t="s">
        <v>170</v>
      </c>
      <c r="C34" s="288" t="s">
        <v>824</v>
      </c>
      <c r="D34" s="341" t="s">
        <v>824</v>
      </c>
      <c r="E34" s="257" t="s">
        <v>824</v>
      </c>
    </row>
    <row r="35" spans="1:5" ht="15.75">
      <c r="A35" s="130" t="s">
        <v>434</v>
      </c>
      <c r="B35" s="131" t="s">
        <v>170</v>
      </c>
      <c r="C35" s="202">
        <v>1687.5</v>
      </c>
      <c r="D35" s="345">
        <v>1766.2</v>
      </c>
      <c r="E35" s="201">
        <f t="shared" si="0"/>
        <v>104.6637037037037</v>
      </c>
    </row>
    <row r="36" spans="1:5" ht="15.75">
      <c r="A36" s="130" t="s">
        <v>435</v>
      </c>
      <c r="B36" s="131" t="s">
        <v>170</v>
      </c>
      <c r="C36" s="288" t="s">
        <v>824</v>
      </c>
      <c r="D36" s="341" t="s">
        <v>824</v>
      </c>
      <c r="E36" s="257" t="s">
        <v>824</v>
      </c>
    </row>
    <row r="37" spans="1:5" ht="15.75">
      <c r="A37" s="134" t="s">
        <v>450</v>
      </c>
      <c r="B37" s="131"/>
      <c r="C37" s="132"/>
      <c r="D37" s="260"/>
      <c r="E37" s="128"/>
    </row>
    <row r="38" spans="1:5" ht="15.75">
      <c r="A38" s="130" t="s">
        <v>455</v>
      </c>
      <c r="B38" s="131" t="s">
        <v>170</v>
      </c>
      <c r="C38" s="202">
        <v>4355.92</v>
      </c>
      <c r="D38" s="345">
        <v>4224.84</v>
      </c>
      <c r="E38" s="201">
        <f t="shared" si="0"/>
        <v>96.990761997465526</v>
      </c>
    </row>
    <row r="39" spans="1:5" ht="15.75">
      <c r="A39" s="130" t="s">
        <v>437</v>
      </c>
      <c r="B39" s="131" t="s">
        <v>170</v>
      </c>
      <c r="C39" s="288" t="s">
        <v>824</v>
      </c>
      <c r="D39" s="200" t="s">
        <v>824</v>
      </c>
      <c r="E39" s="257" t="s">
        <v>824</v>
      </c>
    </row>
    <row r="40" spans="1:5" ht="15.75">
      <c r="A40" s="130" t="s">
        <v>434</v>
      </c>
      <c r="B40" s="131" t="s">
        <v>170</v>
      </c>
      <c r="C40" s="202">
        <v>4355.92</v>
      </c>
      <c r="D40" s="345">
        <v>4224.84</v>
      </c>
      <c r="E40" s="201">
        <f t="shared" si="0"/>
        <v>96.990761997465526</v>
      </c>
    </row>
    <row r="41" spans="1:5" ht="15.75">
      <c r="A41" s="130" t="s">
        <v>435</v>
      </c>
      <c r="B41" s="131" t="s">
        <v>170</v>
      </c>
      <c r="C41" s="288" t="s">
        <v>824</v>
      </c>
      <c r="D41" s="341" t="s">
        <v>824</v>
      </c>
      <c r="E41" s="257" t="s">
        <v>824</v>
      </c>
    </row>
    <row r="42" spans="1:5" ht="15.75">
      <c r="A42" s="133" t="s">
        <v>456</v>
      </c>
      <c r="B42" s="42"/>
      <c r="C42" s="132"/>
      <c r="D42" s="260"/>
      <c r="E42" s="128"/>
    </row>
    <row r="43" spans="1:5" ht="15.75">
      <c r="A43" s="134" t="s">
        <v>457</v>
      </c>
      <c r="B43" s="131"/>
      <c r="C43" s="132"/>
      <c r="D43" s="260"/>
      <c r="E43" s="128"/>
    </row>
    <row r="44" spans="1:5" ht="15.75">
      <c r="A44" s="130" t="s">
        <v>455</v>
      </c>
      <c r="B44" s="131" t="s">
        <v>170</v>
      </c>
      <c r="C44" s="201">
        <v>102</v>
      </c>
      <c r="D44" s="344">
        <v>105</v>
      </c>
      <c r="E44" s="201">
        <f t="shared" si="0"/>
        <v>102.94117647058823</v>
      </c>
    </row>
    <row r="45" spans="1:5" ht="15.75">
      <c r="A45" s="130" t="s">
        <v>437</v>
      </c>
      <c r="B45" s="131" t="s">
        <v>170</v>
      </c>
      <c r="C45" s="288" t="s">
        <v>824</v>
      </c>
      <c r="D45" s="200" t="s">
        <v>824</v>
      </c>
      <c r="E45" s="257" t="s">
        <v>824</v>
      </c>
    </row>
    <row r="46" spans="1:5" ht="15.75">
      <c r="A46" s="130" t="s">
        <v>434</v>
      </c>
      <c r="B46" s="131" t="s">
        <v>170</v>
      </c>
      <c r="C46" s="201">
        <v>102</v>
      </c>
      <c r="D46" s="344">
        <v>105</v>
      </c>
      <c r="E46" s="201">
        <f t="shared" si="0"/>
        <v>102.94117647058823</v>
      </c>
    </row>
    <row r="47" spans="1:5" ht="15.75">
      <c r="A47" s="130" t="s">
        <v>435</v>
      </c>
      <c r="B47" s="131" t="s">
        <v>170</v>
      </c>
      <c r="C47" s="288" t="s">
        <v>824</v>
      </c>
      <c r="D47" s="341" t="s">
        <v>824</v>
      </c>
      <c r="E47" s="257" t="s">
        <v>824</v>
      </c>
    </row>
    <row r="48" spans="1:5" ht="15.75">
      <c r="A48" s="134" t="s">
        <v>458</v>
      </c>
      <c r="B48" s="131"/>
      <c r="C48" s="132"/>
      <c r="D48" s="260"/>
      <c r="E48" s="128"/>
    </row>
    <row r="49" spans="1:5" ht="15.75">
      <c r="A49" s="130" t="s">
        <v>455</v>
      </c>
      <c r="B49" s="131" t="s">
        <v>170</v>
      </c>
      <c r="C49" s="288">
        <v>280</v>
      </c>
      <c r="D49" s="200">
        <v>298</v>
      </c>
      <c r="E49" s="201">
        <f t="shared" si="0"/>
        <v>106.42857142857143</v>
      </c>
    </row>
    <row r="50" spans="1:5" ht="15.75">
      <c r="A50" s="130" t="s">
        <v>437</v>
      </c>
      <c r="B50" s="131" t="s">
        <v>170</v>
      </c>
      <c r="C50" s="288" t="s">
        <v>824</v>
      </c>
      <c r="D50" s="200" t="s">
        <v>824</v>
      </c>
      <c r="E50" s="257" t="s">
        <v>824</v>
      </c>
    </row>
    <row r="51" spans="1:5" ht="15.75">
      <c r="A51" s="130" t="s">
        <v>434</v>
      </c>
      <c r="B51" s="131" t="s">
        <v>170</v>
      </c>
      <c r="C51" s="288">
        <v>280</v>
      </c>
      <c r="D51" s="200">
        <v>298</v>
      </c>
      <c r="E51" s="201">
        <f t="shared" si="0"/>
        <v>106.42857142857143</v>
      </c>
    </row>
    <row r="52" spans="1:5" ht="15.75">
      <c r="A52" s="130" t="s">
        <v>435</v>
      </c>
      <c r="B52" s="131" t="s">
        <v>170</v>
      </c>
      <c r="C52" s="288" t="s">
        <v>824</v>
      </c>
      <c r="D52" s="341" t="s">
        <v>824</v>
      </c>
      <c r="E52" s="257" t="s">
        <v>824</v>
      </c>
    </row>
    <row r="53" spans="1:5" ht="15.75">
      <c r="A53" s="134" t="s">
        <v>459</v>
      </c>
      <c r="B53" s="131"/>
      <c r="C53" s="132"/>
      <c r="D53" s="260"/>
      <c r="E53" s="128"/>
    </row>
    <row r="54" spans="1:5" ht="15.75">
      <c r="A54" s="130" t="s">
        <v>460</v>
      </c>
      <c r="B54" s="131" t="s">
        <v>461</v>
      </c>
      <c r="C54" s="288">
        <v>312</v>
      </c>
      <c r="D54" s="200">
        <v>498</v>
      </c>
      <c r="E54" s="201">
        <f t="shared" si="0"/>
        <v>159.61538461538461</v>
      </c>
    </row>
    <row r="55" spans="1:5" ht="15.75">
      <c r="A55" s="130" t="s">
        <v>437</v>
      </c>
      <c r="B55" s="131" t="s">
        <v>461</v>
      </c>
      <c r="C55" s="288" t="s">
        <v>824</v>
      </c>
      <c r="D55" s="200" t="s">
        <v>824</v>
      </c>
      <c r="E55" s="257" t="s">
        <v>824</v>
      </c>
    </row>
    <row r="56" spans="1:5" ht="15.75">
      <c r="A56" s="130" t="s">
        <v>434</v>
      </c>
      <c r="B56" s="131" t="s">
        <v>461</v>
      </c>
      <c r="C56" s="288">
        <v>312</v>
      </c>
      <c r="D56" s="200">
        <v>498</v>
      </c>
      <c r="E56" s="201">
        <f t="shared" si="0"/>
        <v>159.61538461538461</v>
      </c>
    </row>
    <row r="57" spans="1:5" ht="15.75">
      <c r="A57" s="130" t="s">
        <v>435</v>
      </c>
      <c r="B57" s="131" t="s">
        <v>461</v>
      </c>
      <c r="C57" s="288" t="s">
        <v>824</v>
      </c>
      <c r="D57" s="341" t="s">
        <v>824</v>
      </c>
      <c r="E57" s="257" t="s">
        <v>824</v>
      </c>
    </row>
    <row r="58" spans="1:5" ht="15.75">
      <c r="A58" s="134" t="s">
        <v>462</v>
      </c>
      <c r="B58" s="131"/>
      <c r="C58" s="132"/>
      <c r="D58" s="260"/>
      <c r="E58" s="128"/>
    </row>
    <row r="59" spans="1:5" ht="15.75">
      <c r="A59" s="130" t="s">
        <v>463</v>
      </c>
      <c r="B59" s="131" t="s">
        <v>170</v>
      </c>
      <c r="C59" s="288">
        <v>0</v>
      </c>
      <c r="D59" s="341">
        <v>0</v>
      </c>
      <c r="E59" s="201">
        <v>0</v>
      </c>
    </row>
    <row r="60" spans="1:5" ht="15.75">
      <c r="A60" s="130" t="s">
        <v>437</v>
      </c>
      <c r="B60" s="131" t="s">
        <v>170</v>
      </c>
      <c r="C60" s="288" t="s">
        <v>824</v>
      </c>
      <c r="D60" s="341" t="s">
        <v>824</v>
      </c>
      <c r="E60" s="257" t="s">
        <v>824</v>
      </c>
    </row>
    <row r="61" spans="1:5" ht="15.75">
      <c r="A61" s="130" t="s">
        <v>434</v>
      </c>
      <c r="B61" s="131" t="s">
        <v>170</v>
      </c>
      <c r="C61" s="288">
        <v>0</v>
      </c>
      <c r="D61" s="341">
        <v>0</v>
      </c>
      <c r="E61" s="201">
        <v>0</v>
      </c>
    </row>
    <row r="62" spans="1:5" ht="15.75">
      <c r="A62" s="130" t="s">
        <v>435</v>
      </c>
      <c r="B62" s="131" t="s">
        <v>170</v>
      </c>
      <c r="C62" s="288" t="s">
        <v>824</v>
      </c>
      <c r="D62" s="341" t="s">
        <v>824</v>
      </c>
      <c r="E62" s="257" t="s">
        <v>824</v>
      </c>
    </row>
    <row r="63" spans="1:5" ht="15.75">
      <c r="A63" s="133" t="s">
        <v>464</v>
      </c>
      <c r="B63" s="94"/>
      <c r="C63" s="132"/>
      <c r="D63" s="132"/>
      <c r="E63" s="128"/>
    </row>
    <row r="64" spans="1:5" ht="15.75">
      <c r="A64" s="134" t="s">
        <v>465</v>
      </c>
      <c r="B64" s="131"/>
      <c r="C64" s="132"/>
      <c r="D64" s="132"/>
      <c r="E64" s="128"/>
    </row>
    <row r="65" spans="1:5" ht="15.75">
      <c r="A65" s="130" t="s">
        <v>455</v>
      </c>
      <c r="B65" s="131" t="s">
        <v>466</v>
      </c>
      <c r="C65" s="184" t="s">
        <v>824</v>
      </c>
      <c r="D65" s="184" t="s">
        <v>824</v>
      </c>
      <c r="E65" s="257" t="s">
        <v>824</v>
      </c>
    </row>
    <row r="66" spans="1:5" ht="15.75">
      <c r="A66" s="130" t="s">
        <v>437</v>
      </c>
      <c r="B66" s="131" t="s">
        <v>466</v>
      </c>
      <c r="C66" s="184" t="s">
        <v>824</v>
      </c>
      <c r="D66" s="184" t="s">
        <v>824</v>
      </c>
      <c r="E66" s="257" t="s">
        <v>824</v>
      </c>
    </row>
    <row r="67" spans="1:5" ht="15.75">
      <c r="A67" s="130" t="s">
        <v>435</v>
      </c>
      <c r="B67" s="131" t="s">
        <v>466</v>
      </c>
      <c r="C67" s="184" t="s">
        <v>824</v>
      </c>
      <c r="D67" s="184" t="s">
        <v>824</v>
      </c>
      <c r="E67" s="257" t="s">
        <v>824</v>
      </c>
    </row>
    <row r="68" spans="1:5" ht="15.75">
      <c r="A68" s="134" t="s">
        <v>467</v>
      </c>
      <c r="B68" s="131"/>
      <c r="C68" s="132"/>
      <c r="D68" s="132"/>
      <c r="E68" s="132"/>
    </row>
    <row r="69" spans="1:5" ht="15.75">
      <c r="A69" s="130" t="s">
        <v>460</v>
      </c>
      <c r="B69" s="131" t="s">
        <v>466</v>
      </c>
      <c r="C69" s="184" t="s">
        <v>824</v>
      </c>
      <c r="D69" s="184" t="s">
        <v>824</v>
      </c>
      <c r="E69" s="257" t="s">
        <v>824</v>
      </c>
    </row>
    <row r="70" spans="1:5" ht="15.75">
      <c r="A70" s="130" t="s">
        <v>437</v>
      </c>
      <c r="B70" s="131" t="s">
        <v>466</v>
      </c>
      <c r="C70" s="184" t="s">
        <v>824</v>
      </c>
      <c r="D70" s="184" t="s">
        <v>824</v>
      </c>
      <c r="E70" s="257" t="s">
        <v>824</v>
      </c>
    </row>
    <row r="71" spans="1:5" ht="15.75">
      <c r="A71" s="130" t="s">
        <v>435</v>
      </c>
      <c r="B71" s="131" t="s">
        <v>466</v>
      </c>
      <c r="C71" s="184" t="s">
        <v>824</v>
      </c>
      <c r="D71" s="184" t="s">
        <v>824</v>
      </c>
      <c r="E71" s="257" t="s">
        <v>824</v>
      </c>
    </row>
    <row r="72" spans="1:5" ht="15.75">
      <c r="A72" s="134" t="s">
        <v>468</v>
      </c>
      <c r="B72" s="131"/>
      <c r="C72" s="132"/>
      <c r="D72" s="132"/>
      <c r="E72" s="128"/>
    </row>
    <row r="73" spans="1:5" ht="15.75">
      <c r="A73" s="130" t="s">
        <v>455</v>
      </c>
      <c r="B73" s="131" t="s">
        <v>466</v>
      </c>
      <c r="C73" s="288">
        <v>121</v>
      </c>
      <c r="D73" s="200">
        <v>128</v>
      </c>
      <c r="E73" s="201">
        <f t="shared" ref="E73:E129" si="1">D73/C73*100</f>
        <v>105.78512396694215</v>
      </c>
    </row>
    <row r="74" spans="1:5" ht="15.75">
      <c r="A74" s="130" t="s">
        <v>437</v>
      </c>
      <c r="B74" s="131" t="s">
        <v>466</v>
      </c>
      <c r="C74" s="288" t="s">
        <v>824</v>
      </c>
      <c r="D74" s="200" t="s">
        <v>824</v>
      </c>
      <c r="E74" s="257" t="s">
        <v>824</v>
      </c>
    </row>
    <row r="75" spans="1:5" ht="15.75">
      <c r="A75" s="130" t="s">
        <v>434</v>
      </c>
      <c r="B75" s="131" t="s">
        <v>466</v>
      </c>
      <c r="C75" s="288">
        <v>121</v>
      </c>
      <c r="D75" s="200">
        <v>128</v>
      </c>
      <c r="E75" s="201">
        <f t="shared" si="1"/>
        <v>105.78512396694215</v>
      </c>
    </row>
    <row r="76" spans="1:5" ht="15.75">
      <c r="A76" s="130" t="s">
        <v>469</v>
      </c>
      <c r="B76" s="131" t="s">
        <v>466</v>
      </c>
      <c r="C76" s="288" t="s">
        <v>824</v>
      </c>
      <c r="D76" s="341" t="s">
        <v>824</v>
      </c>
      <c r="E76" s="257" t="s">
        <v>824</v>
      </c>
    </row>
    <row r="77" spans="1:5" ht="15.75">
      <c r="A77" s="134" t="s">
        <v>470</v>
      </c>
      <c r="B77" s="131"/>
      <c r="C77" s="132"/>
      <c r="D77" s="132"/>
      <c r="E77" s="128"/>
    </row>
    <row r="78" spans="1:5" ht="15.75">
      <c r="A78" s="130" t="s">
        <v>455</v>
      </c>
      <c r="B78" s="131" t="s">
        <v>466</v>
      </c>
      <c r="C78" s="201">
        <v>216.27</v>
      </c>
      <c r="D78" s="344">
        <v>218.23</v>
      </c>
      <c r="E78" s="201">
        <f t="shared" si="1"/>
        <v>100.90627456420214</v>
      </c>
    </row>
    <row r="79" spans="1:5" ht="15.75">
      <c r="A79" s="130" t="s">
        <v>437</v>
      </c>
      <c r="B79" s="131" t="s">
        <v>466</v>
      </c>
      <c r="C79" s="288" t="s">
        <v>824</v>
      </c>
      <c r="D79" s="200" t="s">
        <v>824</v>
      </c>
      <c r="E79" s="257" t="s">
        <v>824</v>
      </c>
    </row>
    <row r="80" spans="1:5" ht="15.75">
      <c r="A80" s="130" t="s">
        <v>434</v>
      </c>
      <c r="B80" s="131" t="s">
        <v>466</v>
      </c>
      <c r="C80" s="201">
        <v>216.27</v>
      </c>
      <c r="D80" s="344">
        <v>218.23</v>
      </c>
      <c r="E80" s="201">
        <f t="shared" si="1"/>
        <v>100.90627456420214</v>
      </c>
    </row>
    <row r="81" spans="1:5" ht="15.75">
      <c r="A81" s="130" t="s">
        <v>435</v>
      </c>
      <c r="B81" s="131" t="s">
        <v>466</v>
      </c>
      <c r="C81" s="288" t="s">
        <v>824</v>
      </c>
      <c r="D81" s="341" t="s">
        <v>824</v>
      </c>
      <c r="E81" s="257" t="s">
        <v>824</v>
      </c>
    </row>
    <row r="82" spans="1:5" ht="15.75">
      <c r="A82" s="133" t="s">
        <v>471</v>
      </c>
      <c r="B82" s="42"/>
      <c r="C82" s="288"/>
      <c r="D82" s="341"/>
      <c r="E82" s="257"/>
    </row>
    <row r="83" spans="1:5" ht="15.75">
      <c r="A83" s="134" t="s">
        <v>473</v>
      </c>
      <c r="B83" s="42"/>
      <c r="C83" s="132"/>
      <c r="D83" s="132"/>
      <c r="E83" s="128"/>
    </row>
    <row r="84" spans="1:5" ht="15.75">
      <c r="A84" s="130" t="s">
        <v>455</v>
      </c>
      <c r="B84" s="131" t="s">
        <v>472</v>
      </c>
      <c r="C84" s="288">
        <v>93</v>
      </c>
      <c r="D84" s="200">
        <v>93</v>
      </c>
      <c r="E84" s="201">
        <f t="shared" si="1"/>
        <v>100</v>
      </c>
    </row>
    <row r="85" spans="1:5" ht="15.75">
      <c r="A85" s="130" t="s">
        <v>437</v>
      </c>
      <c r="B85" s="131" t="s">
        <v>472</v>
      </c>
      <c r="C85" s="288" t="s">
        <v>824</v>
      </c>
      <c r="D85" s="341" t="s">
        <v>824</v>
      </c>
      <c r="E85" s="257" t="s">
        <v>824</v>
      </c>
    </row>
    <row r="86" spans="1:5" ht="15.75">
      <c r="A86" s="130" t="s">
        <v>434</v>
      </c>
      <c r="B86" s="131" t="s">
        <v>472</v>
      </c>
      <c r="C86" s="288">
        <v>93</v>
      </c>
      <c r="D86" s="341">
        <v>93</v>
      </c>
      <c r="E86" s="201">
        <f t="shared" si="1"/>
        <v>100</v>
      </c>
    </row>
    <row r="87" spans="1:5" ht="15.75">
      <c r="A87" s="130" t="s">
        <v>435</v>
      </c>
      <c r="B87" s="131" t="s">
        <v>472</v>
      </c>
      <c r="C87" s="288" t="s">
        <v>824</v>
      </c>
      <c r="D87" s="341" t="s">
        <v>824</v>
      </c>
      <c r="E87" s="257" t="s">
        <v>824</v>
      </c>
    </row>
    <row r="88" spans="1:5" ht="15.75">
      <c r="A88" s="134" t="s">
        <v>474</v>
      </c>
      <c r="B88" s="131"/>
      <c r="C88" s="132"/>
      <c r="D88" s="132"/>
      <c r="E88" s="128"/>
    </row>
    <row r="89" spans="1:5" ht="15.75">
      <c r="A89" s="130" t="s">
        <v>455</v>
      </c>
      <c r="B89" s="131" t="s">
        <v>472</v>
      </c>
      <c r="C89" s="288">
        <v>77</v>
      </c>
      <c r="D89" s="341">
        <v>77</v>
      </c>
      <c r="E89" s="201">
        <f t="shared" si="1"/>
        <v>100</v>
      </c>
    </row>
    <row r="90" spans="1:5" ht="15.75">
      <c r="A90" s="130" t="s">
        <v>437</v>
      </c>
      <c r="B90" s="131" t="s">
        <v>472</v>
      </c>
      <c r="C90" s="288" t="s">
        <v>824</v>
      </c>
      <c r="D90" s="341" t="s">
        <v>824</v>
      </c>
      <c r="E90" s="257" t="s">
        <v>824</v>
      </c>
    </row>
    <row r="91" spans="1:5" ht="15.75">
      <c r="A91" s="130" t="s">
        <v>434</v>
      </c>
      <c r="B91" s="131" t="s">
        <v>472</v>
      </c>
      <c r="C91" s="288">
        <v>77</v>
      </c>
      <c r="D91" s="341">
        <v>77</v>
      </c>
      <c r="E91" s="201">
        <f t="shared" si="1"/>
        <v>100</v>
      </c>
    </row>
    <row r="92" spans="1:5" ht="15.75">
      <c r="A92" s="130" t="s">
        <v>435</v>
      </c>
      <c r="B92" s="131" t="s">
        <v>472</v>
      </c>
      <c r="C92" s="288" t="s">
        <v>824</v>
      </c>
      <c r="D92" s="341" t="s">
        <v>824</v>
      </c>
      <c r="E92" s="257" t="s">
        <v>824</v>
      </c>
    </row>
    <row r="93" spans="1:5" ht="15.75">
      <c r="A93" s="134" t="s">
        <v>475</v>
      </c>
      <c r="B93" s="131"/>
      <c r="C93" s="132"/>
      <c r="D93" s="132"/>
      <c r="E93" s="128"/>
    </row>
    <row r="94" spans="1:5" ht="15.75">
      <c r="A94" s="130" t="s">
        <v>455</v>
      </c>
      <c r="B94" s="131" t="s">
        <v>472</v>
      </c>
      <c r="C94" s="288">
        <v>110</v>
      </c>
      <c r="D94" s="341">
        <v>110</v>
      </c>
      <c r="E94" s="201">
        <f t="shared" si="1"/>
        <v>100</v>
      </c>
    </row>
    <row r="95" spans="1:5" ht="15.75">
      <c r="A95" s="130" t="s">
        <v>437</v>
      </c>
      <c r="B95" s="131" t="s">
        <v>472</v>
      </c>
      <c r="C95" s="288" t="s">
        <v>824</v>
      </c>
      <c r="D95" s="341" t="s">
        <v>824</v>
      </c>
      <c r="E95" s="257" t="s">
        <v>824</v>
      </c>
    </row>
    <row r="96" spans="1:5" ht="15.75">
      <c r="A96" s="130" t="s">
        <v>434</v>
      </c>
      <c r="B96" s="131" t="s">
        <v>472</v>
      </c>
      <c r="C96" s="288">
        <v>110</v>
      </c>
      <c r="D96" s="341">
        <v>110</v>
      </c>
      <c r="E96" s="201">
        <f t="shared" si="1"/>
        <v>100</v>
      </c>
    </row>
    <row r="97" spans="1:5" ht="15.75">
      <c r="A97" s="130" t="s">
        <v>435</v>
      </c>
      <c r="B97" s="131" t="s">
        <v>472</v>
      </c>
      <c r="C97" s="288" t="s">
        <v>824</v>
      </c>
      <c r="D97" s="341" t="s">
        <v>824</v>
      </c>
      <c r="E97" s="257" t="s">
        <v>824</v>
      </c>
    </row>
    <row r="98" spans="1:5" ht="15.75">
      <c r="A98" s="134" t="s">
        <v>476</v>
      </c>
      <c r="B98" s="131"/>
      <c r="C98" s="132"/>
      <c r="D98" s="132"/>
      <c r="E98" s="128"/>
    </row>
    <row r="99" spans="1:5" ht="15.75">
      <c r="A99" s="130" t="s">
        <v>455</v>
      </c>
      <c r="B99" s="131" t="s">
        <v>472</v>
      </c>
      <c r="C99" s="288">
        <v>1176</v>
      </c>
      <c r="D99" s="200">
        <v>2251</v>
      </c>
      <c r="E99" s="201">
        <f t="shared" si="1"/>
        <v>191.41156462585033</v>
      </c>
    </row>
    <row r="100" spans="1:5" ht="15.75">
      <c r="A100" s="130" t="s">
        <v>434</v>
      </c>
      <c r="B100" s="131" t="s">
        <v>472</v>
      </c>
      <c r="C100" s="288">
        <v>1176</v>
      </c>
      <c r="D100" s="200">
        <v>2251</v>
      </c>
      <c r="E100" s="201">
        <f>D100/C100*100</f>
        <v>191.41156462585033</v>
      </c>
    </row>
    <row r="101" spans="1:5" ht="15.75">
      <c r="A101" s="130" t="s">
        <v>435</v>
      </c>
      <c r="B101" s="131" t="s">
        <v>472</v>
      </c>
      <c r="C101" s="278" t="s">
        <v>824</v>
      </c>
      <c r="D101" s="200" t="s">
        <v>824</v>
      </c>
      <c r="E101" s="278" t="s">
        <v>824</v>
      </c>
    </row>
    <row r="102" spans="1:5" ht="15.75">
      <c r="A102" s="135" t="s">
        <v>477</v>
      </c>
      <c r="B102" s="136"/>
      <c r="C102" s="132"/>
      <c r="D102" s="132"/>
      <c r="E102" s="132"/>
    </row>
    <row r="103" spans="1:5" ht="15.75">
      <c r="A103" s="130" t="s">
        <v>478</v>
      </c>
      <c r="B103" s="131" t="s">
        <v>479</v>
      </c>
      <c r="C103" s="184" t="s">
        <v>824</v>
      </c>
      <c r="D103" s="257" t="s">
        <v>824</v>
      </c>
      <c r="E103" s="257" t="s">
        <v>824</v>
      </c>
    </row>
    <row r="104" spans="1:5" ht="15.75">
      <c r="A104" s="130" t="s">
        <v>480</v>
      </c>
      <c r="B104" s="131" t="s">
        <v>481</v>
      </c>
      <c r="C104" s="184" t="s">
        <v>824</v>
      </c>
      <c r="D104" s="257" t="s">
        <v>824</v>
      </c>
      <c r="E104" s="257" t="s">
        <v>824</v>
      </c>
    </row>
    <row r="105" spans="1:5" ht="15.75">
      <c r="A105" s="130" t="s">
        <v>482</v>
      </c>
      <c r="B105" s="131" t="s">
        <v>481</v>
      </c>
      <c r="C105" s="184" t="s">
        <v>824</v>
      </c>
      <c r="D105" s="257" t="s">
        <v>824</v>
      </c>
      <c r="E105" s="257" t="s">
        <v>824</v>
      </c>
    </row>
    <row r="106" spans="1:5" ht="15.75">
      <c r="A106" s="130" t="s">
        <v>483</v>
      </c>
      <c r="B106" s="131" t="s">
        <v>479</v>
      </c>
      <c r="C106" s="184" t="s">
        <v>824</v>
      </c>
      <c r="D106" s="257" t="s">
        <v>824</v>
      </c>
      <c r="E106" s="257" t="s">
        <v>824</v>
      </c>
    </row>
    <row r="107" spans="1:5" ht="15.75">
      <c r="A107" s="130" t="s">
        <v>484</v>
      </c>
      <c r="B107" s="131" t="s">
        <v>232</v>
      </c>
      <c r="C107" s="184" t="s">
        <v>824</v>
      </c>
      <c r="D107" s="257" t="s">
        <v>824</v>
      </c>
      <c r="E107" s="257" t="s">
        <v>824</v>
      </c>
    </row>
    <row r="108" spans="1:5" ht="15.75">
      <c r="A108" s="133" t="s">
        <v>485</v>
      </c>
      <c r="B108" s="131"/>
      <c r="C108" s="132"/>
      <c r="D108" s="132"/>
      <c r="E108" s="128"/>
    </row>
    <row r="109" spans="1:5" ht="15.75">
      <c r="A109" s="130" t="s">
        <v>486</v>
      </c>
      <c r="B109" s="131" t="s">
        <v>487</v>
      </c>
      <c r="C109" s="184" t="s">
        <v>824</v>
      </c>
      <c r="D109" s="257" t="s">
        <v>824</v>
      </c>
      <c r="E109" s="257" t="s">
        <v>824</v>
      </c>
    </row>
    <row r="110" spans="1:5" ht="15.75">
      <c r="A110" s="130" t="s">
        <v>488</v>
      </c>
      <c r="B110" s="131" t="s">
        <v>479</v>
      </c>
      <c r="C110" s="184" t="s">
        <v>824</v>
      </c>
      <c r="D110" s="257" t="s">
        <v>824</v>
      </c>
      <c r="E110" s="257" t="s">
        <v>824</v>
      </c>
    </row>
    <row r="111" spans="1:5" ht="15.75">
      <c r="A111" s="133" t="s">
        <v>489</v>
      </c>
      <c r="B111" s="131"/>
      <c r="C111" s="132"/>
      <c r="D111" s="260"/>
      <c r="E111" s="128"/>
    </row>
    <row r="112" spans="1:5" ht="15.75">
      <c r="A112" s="130" t="s">
        <v>490</v>
      </c>
      <c r="B112" s="131" t="s">
        <v>491</v>
      </c>
      <c r="C112" s="184" t="s">
        <v>824</v>
      </c>
      <c r="D112" s="257" t="s">
        <v>824</v>
      </c>
      <c r="E112" s="257" t="s">
        <v>824</v>
      </c>
    </row>
    <row r="113" spans="1:5" ht="15.75">
      <c r="A113" s="130" t="s">
        <v>492</v>
      </c>
      <c r="B113" s="131"/>
      <c r="C113" s="132"/>
      <c r="D113" s="132"/>
      <c r="E113" s="128"/>
    </row>
    <row r="114" spans="1:5" ht="15.75">
      <c r="A114" s="130" t="s">
        <v>493</v>
      </c>
      <c r="B114" s="131" t="s">
        <v>491</v>
      </c>
      <c r="C114" s="184" t="s">
        <v>824</v>
      </c>
      <c r="D114" s="257" t="s">
        <v>824</v>
      </c>
      <c r="E114" s="257" t="s">
        <v>824</v>
      </c>
    </row>
    <row r="115" spans="1:5" ht="15.75">
      <c r="A115" s="130" t="s">
        <v>494</v>
      </c>
      <c r="B115" s="131" t="s">
        <v>491</v>
      </c>
      <c r="C115" s="184" t="s">
        <v>824</v>
      </c>
      <c r="D115" s="257" t="s">
        <v>824</v>
      </c>
      <c r="E115" s="257" t="s">
        <v>824</v>
      </c>
    </row>
    <row r="116" spans="1:5" ht="15.75">
      <c r="A116" s="130" t="s">
        <v>495</v>
      </c>
      <c r="B116" s="131" t="s">
        <v>491</v>
      </c>
      <c r="C116" s="184" t="s">
        <v>824</v>
      </c>
      <c r="D116" s="257" t="s">
        <v>824</v>
      </c>
      <c r="E116" s="257" t="s">
        <v>824</v>
      </c>
    </row>
    <row r="117" spans="1:5" ht="15.75">
      <c r="A117" s="130" t="s">
        <v>496</v>
      </c>
      <c r="B117" s="131"/>
      <c r="C117" s="132"/>
      <c r="D117" s="132"/>
      <c r="E117" s="132"/>
    </row>
    <row r="118" spans="1:5" ht="15.75">
      <c r="A118" s="130" t="s">
        <v>497</v>
      </c>
      <c r="B118" s="131" t="s">
        <v>491</v>
      </c>
      <c r="C118" s="184" t="s">
        <v>824</v>
      </c>
      <c r="D118" s="257" t="s">
        <v>824</v>
      </c>
      <c r="E118" s="257" t="s">
        <v>824</v>
      </c>
    </row>
    <row r="119" spans="1:5" ht="15.75">
      <c r="A119" s="130" t="s">
        <v>498</v>
      </c>
      <c r="B119" s="131" t="s">
        <v>491</v>
      </c>
      <c r="C119" s="184" t="s">
        <v>824</v>
      </c>
      <c r="D119" s="257" t="s">
        <v>824</v>
      </c>
      <c r="E119" s="257" t="s">
        <v>824</v>
      </c>
    </row>
    <row r="120" spans="1:5" ht="31.5">
      <c r="A120" s="133" t="s">
        <v>499</v>
      </c>
      <c r="B120" s="131"/>
      <c r="C120" s="132"/>
      <c r="D120" s="132"/>
      <c r="E120" s="128"/>
    </row>
    <row r="121" spans="1:5" ht="15.75">
      <c r="A121" s="130" t="s">
        <v>500</v>
      </c>
      <c r="B121" s="131" t="s">
        <v>12</v>
      </c>
      <c r="C121" s="184" t="s">
        <v>824</v>
      </c>
      <c r="D121" s="257" t="s">
        <v>824</v>
      </c>
      <c r="E121" s="257" t="s">
        <v>824</v>
      </c>
    </row>
    <row r="122" spans="1:5" ht="15.75">
      <c r="A122" s="130" t="s">
        <v>501</v>
      </c>
      <c r="B122" s="131" t="s">
        <v>12</v>
      </c>
      <c r="C122" s="184" t="s">
        <v>824</v>
      </c>
      <c r="D122" s="257" t="s">
        <v>824</v>
      </c>
      <c r="E122" s="257" t="s">
        <v>824</v>
      </c>
    </row>
    <row r="123" spans="1:5" ht="15.75">
      <c r="A123" s="130" t="s">
        <v>502</v>
      </c>
      <c r="B123" s="131" t="s">
        <v>105</v>
      </c>
      <c r="C123" s="184" t="s">
        <v>824</v>
      </c>
      <c r="D123" s="257" t="s">
        <v>824</v>
      </c>
      <c r="E123" s="257" t="s">
        <v>824</v>
      </c>
    </row>
    <row r="124" spans="1:5" ht="15.75">
      <c r="A124" s="130" t="s">
        <v>503</v>
      </c>
      <c r="B124" s="131" t="s">
        <v>10</v>
      </c>
      <c r="C124" s="184" t="s">
        <v>824</v>
      </c>
      <c r="D124" s="257" t="s">
        <v>824</v>
      </c>
      <c r="E124" s="257" t="s">
        <v>824</v>
      </c>
    </row>
    <row r="125" spans="1:5" ht="15.75">
      <c r="A125" s="133" t="s">
        <v>504</v>
      </c>
      <c r="B125" s="131" t="s">
        <v>420</v>
      </c>
      <c r="C125" s="184" t="s">
        <v>824</v>
      </c>
      <c r="D125" s="257" t="s">
        <v>824</v>
      </c>
      <c r="E125" s="257" t="s">
        <v>824</v>
      </c>
    </row>
    <row r="126" spans="1:5" ht="15.75">
      <c r="A126" s="130" t="s">
        <v>505</v>
      </c>
      <c r="B126" s="131" t="s">
        <v>10</v>
      </c>
      <c r="C126" s="184" t="s">
        <v>824</v>
      </c>
      <c r="D126" s="257" t="s">
        <v>824</v>
      </c>
      <c r="E126" s="257" t="s">
        <v>824</v>
      </c>
    </row>
    <row r="127" spans="1:5" ht="47.25">
      <c r="A127" s="133" t="s">
        <v>506</v>
      </c>
      <c r="B127" s="136"/>
      <c r="C127" s="132"/>
      <c r="D127" s="132"/>
      <c r="E127" s="128"/>
    </row>
    <row r="128" spans="1:5" ht="15.75">
      <c r="A128" s="204" t="s">
        <v>825</v>
      </c>
      <c r="B128" s="131" t="s">
        <v>170</v>
      </c>
      <c r="C128" s="203">
        <v>964</v>
      </c>
      <c r="D128" s="203">
        <v>1184</v>
      </c>
      <c r="E128" s="201">
        <f t="shared" si="1"/>
        <v>122.82157676348548</v>
      </c>
    </row>
    <row r="129" spans="1:5" ht="15.75">
      <c r="A129" s="204" t="s">
        <v>820</v>
      </c>
      <c r="B129" s="131" t="s">
        <v>170</v>
      </c>
      <c r="C129" s="203">
        <v>5769</v>
      </c>
      <c r="D129" s="203">
        <v>6255</v>
      </c>
      <c r="E129" s="201">
        <f t="shared" si="1"/>
        <v>108.42433697347893</v>
      </c>
    </row>
    <row r="130" spans="1:5" ht="13.9" customHeight="1">
      <c r="A130" s="137"/>
      <c r="B130" s="137"/>
    </row>
    <row r="131" spans="1:5">
      <c r="A131" s="137"/>
      <c r="B131" s="137"/>
    </row>
    <row r="132" spans="1:5">
      <c r="A132" s="137"/>
      <c r="B132" s="137"/>
    </row>
    <row r="133" spans="1:5">
      <c r="A133" s="137"/>
      <c r="B133" s="137"/>
    </row>
    <row r="134" spans="1:5" ht="13.15" customHeight="1">
      <c r="A134" s="137"/>
      <c r="B134" s="137"/>
    </row>
    <row r="135" spans="1:5" ht="13.9" customHeight="1">
      <c r="A135" s="137"/>
      <c r="B135" s="137"/>
    </row>
    <row r="136" spans="1:5" ht="13.15" customHeight="1">
      <c r="A136" s="137"/>
      <c r="B136" s="137"/>
    </row>
    <row r="137" spans="1:5" ht="13.9" customHeight="1">
      <c r="A137" s="137"/>
      <c r="B137" s="137"/>
    </row>
    <row r="138" spans="1:5" ht="13.15" customHeight="1">
      <c r="A138" s="137"/>
      <c r="B138" s="137"/>
    </row>
    <row r="139" spans="1:5" ht="13.9" customHeight="1">
      <c r="A139" s="137"/>
      <c r="B139" s="137"/>
    </row>
    <row r="140" spans="1:5" ht="13.15" customHeight="1">
      <c r="A140" s="137"/>
      <c r="B140" s="137"/>
    </row>
    <row r="141" spans="1:5" ht="13.9" customHeight="1">
      <c r="A141" s="137"/>
      <c r="B141" s="137"/>
    </row>
    <row r="142" spans="1:5" ht="13.15" customHeight="1">
      <c r="A142" s="137"/>
      <c r="B142" s="137"/>
    </row>
    <row r="143" spans="1:5" ht="13.9" customHeight="1">
      <c r="A143" s="137"/>
      <c r="B143" s="137"/>
    </row>
    <row r="144" spans="1:5" ht="13.15" customHeight="1">
      <c r="A144" s="137"/>
      <c r="B144" s="137"/>
    </row>
    <row r="145" ht="13.9" customHeight="1"/>
    <row r="146" ht="13.15" customHeight="1"/>
    <row r="147" ht="13.9" customHeight="1"/>
    <row r="148" ht="13.15" customHeight="1"/>
    <row r="149" ht="13.9" customHeight="1"/>
    <row r="150" ht="13.15" customHeight="1"/>
    <row r="151" ht="13.9" customHeight="1"/>
    <row r="152" ht="13.15" customHeight="1"/>
    <row r="153" ht="13.9" customHeight="1"/>
    <row r="154" ht="13.15" customHeight="1"/>
    <row r="155" ht="13.9" customHeight="1"/>
    <row r="156" ht="13.15" customHeight="1"/>
    <row r="157" ht="13.9" customHeight="1"/>
    <row r="158" ht="13.15" customHeight="1"/>
    <row r="159" ht="13.9" customHeight="1"/>
    <row r="160" ht="13.15" customHeight="1"/>
    <row r="161" ht="13.9" customHeight="1"/>
    <row r="162" ht="13.15" customHeight="1"/>
    <row r="163" ht="13.9" customHeight="1"/>
    <row r="164" ht="13.15" customHeight="1"/>
    <row r="165" ht="13.9" customHeight="1"/>
    <row r="166" ht="13.15" customHeight="1"/>
    <row r="167" ht="13.9" customHeight="1"/>
    <row r="168" ht="13.15" customHeight="1"/>
    <row r="169" ht="13.9" customHeight="1"/>
    <row r="170" ht="13.15" customHeight="1"/>
    <row r="171" ht="13.9" customHeight="1"/>
    <row r="172" ht="13.15" customHeight="1"/>
    <row r="173" ht="13.9" customHeight="1"/>
    <row r="174" ht="13.15" customHeight="1"/>
    <row r="175" ht="13.9" customHeight="1"/>
    <row r="176" ht="13.15" customHeight="1"/>
    <row r="177" ht="13.15" customHeight="1"/>
    <row r="178" ht="13.9" customHeight="1"/>
    <row r="179" ht="13.15" customHeight="1"/>
    <row r="180" ht="13.9" customHeight="1"/>
    <row r="181" ht="13.15" customHeight="1"/>
    <row r="182" ht="13.9" customHeight="1"/>
    <row r="183" ht="13.15" customHeight="1"/>
    <row r="184" ht="13.9" customHeight="1"/>
    <row r="185" ht="13.15" customHeight="1"/>
    <row r="186" ht="13.9" customHeight="1"/>
    <row r="187" ht="13.15" customHeight="1"/>
    <row r="188" ht="13.9" customHeight="1"/>
    <row r="189" ht="13.15" customHeight="1"/>
    <row r="190" ht="13.9" customHeight="1"/>
    <row r="191" ht="13.15" customHeight="1"/>
    <row r="192" ht="13.9" customHeight="1"/>
    <row r="193" ht="13.15" customHeight="1"/>
    <row r="194" ht="13.9" customHeight="1"/>
    <row r="195" ht="13.15" customHeight="1"/>
    <row r="196" ht="13.9" customHeight="1"/>
    <row r="197" ht="13.15" customHeight="1"/>
    <row r="198" ht="13.15" customHeight="1"/>
    <row r="199" ht="13.9" customHeight="1"/>
    <row r="200" ht="13.15" customHeight="1"/>
    <row r="201" ht="13.9" customHeight="1"/>
    <row r="202" ht="13.15" customHeight="1"/>
    <row r="203" ht="13.9" customHeight="1"/>
    <row r="204" ht="13.15" customHeight="1"/>
    <row r="205" ht="13.9" customHeight="1"/>
    <row r="206" ht="13.15" customHeight="1"/>
    <row r="207" ht="13.9" customHeight="1"/>
    <row r="208" ht="13.15" customHeight="1"/>
    <row r="209" ht="13.9" customHeight="1"/>
    <row r="210" ht="13.15" customHeight="1"/>
    <row r="211" ht="13.9" customHeight="1"/>
    <row r="212" ht="13.15" customHeight="1"/>
    <row r="213" ht="13.9" customHeight="1"/>
    <row r="222" ht="36.6" customHeight="1"/>
    <row r="223" ht="13.9" customHeight="1"/>
    <row r="236" ht="36.6" customHeight="1"/>
    <row r="237" ht="13.9" customHeight="1"/>
  </sheetData>
  <mergeCells count="6">
    <mergeCell ref="A1:E1"/>
    <mergeCell ref="A2:E2"/>
    <mergeCell ref="A3:A4"/>
    <mergeCell ref="B3:B4"/>
    <mergeCell ref="C3:D3"/>
    <mergeCell ref="E3:E4"/>
  </mergeCells>
  <printOptions horizontalCentered="1"/>
  <pageMargins left="0.59055118110236227" right="0.59055118110236227" top="0.78740157480314965" bottom="0.59055118110236227" header="0.11811023622047245" footer="0.11811023622047245"/>
  <pageSetup paperSize="9" orientation="landscape" r:id="rId1"/>
  <headerFooter alignWithMargins="0">
    <oddFooter>&amp;C&amp;P&amp;R&amp;A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0"/>
  </sheetPr>
  <dimension ref="A1:E70"/>
  <sheetViews>
    <sheetView view="pageBreakPreview" zoomScale="70" zoomScaleNormal="75" zoomScaleSheetLayoutView="70" workbookViewId="0">
      <pane ySplit="5" topLeftCell="A6" activePane="bottomLeft" state="frozen"/>
      <selection activeCell="E6" sqref="E6"/>
      <selection pane="bottomLeft" activeCell="N31" sqref="N31"/>
    </sheetView>
  </sheetViews>
  <sheetFormatPr defaultColWidth="8.85546875" defaultRowHeight="18.75"/>
  <cols>
    <col min="1" max="1" width="94.7109375" style="150" customWidth="1"/>
    <col min="2" max="2" width="29.7109375" style="150" customWidth="1"/>
    <col min="3" max="3" width="15.42578125" style="159" customWidth="1"/>
    <col min="4" max="5" width="15.42578125" style="150" customWidth="1"/>
    <col min="6" max="16384" width="8.85546875" style="150"/>
  </cols>
  <sheetData>
    <row r="1" spans="1:5" ht="15.6" customHeight="1">
      <c r="A1" s="425"/>
      <c r="B1" s="426"/>
      <c r="C1" s="426"/>
      <c r="E1" s="171" t="s">
        <v>663</v>
      </c>
    </row>
    <row r="2" spans="1:5" ht="22.9" customHeight="1">
      <c r="A2" s="427" t="s">
        <v>664</v>
      </c>
      <c r="B2" s="427"/>
      <c r="C2" s="427"/>
    </row>
    <row r="3" spans="1:5" ht="19.149999999999999" customHeight="1">
      <c r="A3" s="428" t="s">
        <v>169</v>
      </c>
      <c r="B3" s="428" t="s">
        <v>3</v>
      </c>
      <c r="C3" s="428" t="s">
        <v>4</v>
      </c>
      <c r="D3" s="416"/>
      <c r="E3" s="407"/>
    </row>
    <row r="4" spans="1:5">
      <c r="A4" s="429"/>
      <c r="B4" s="429"/>
      <c r="C4" s="151">
        <v>2021</v>
      </c>
      <c r="D4" s="151">
        <v>2022</v>
      </c>
      <c r="E4" s="151">
        <v>2023</v>
      </c>
    </row>
    <row r="5" spans="1:5">
      <c r="A5" s="152">
        <v>1</v>
      </c>
      <c r="B5" s="152">
        <v>2</v>
      </c>
      <c r="C5" s="151">
        <v>3</v>
      </c>
      <c r="D5" s="151">
        <v>4</v>
      </c>
      <c r="E5" s="151">
        <v>5</v>
      </c>
    </row>
    <row r="6" spans="1:5" ht="39.6" customHeight="1">
      <c r="A6" s="153" t="s">
        <v>665</v>
      </c>
      <c r="B6" s="21" t="s">
        <v>420</v>
      </c>
      <c r="C6" s="205">
        <v>1889912</v>
      </c>
      <c r="D6" s="205">
        <v>2516116</v>
      </c>
      <c r="E6" s="205">
        <v>2692216</v>
      </c>
    </row>
    <row r="7" spans="1:5" ht="46.5" customHeight="1">
      <c r="A7" s="153" t="s">
        <v>666</v>
      </c>
      <c r="B7" s="21" t="s">
        <v>667</v>
      </c>
      <c r="C7" s="206">
        <v>104.4</v>
      </c>
      <c r="D7" s="206">
        <v>115.5</v>
      </c>
      <c r="E7" s="287">
        <v>98.6</v>
      </c>
    </row>
    <row r="8" spans="1:5" ht="24.75" customHeight="1">
      <c r="A8" s="154" t="s">
        <v>668</v>
      </c>
      <c r="B8" s="21"/>
      <c r="C8" s="155"/>
      <c r="D8" s="155"/>
      <c r="E8" s="287"/>
    </row>
    <row r="9" spans="1:5">
      <c r="A9" s="153" t="s">
        <v>669</v>
      </c>
      <c r="B9" s="21" t="s">
        <v>420</v>
      </c>
      <c r="C9" s="205">
        <v>1284189</v>
      </c>
      <c r="D9" s="205">
        <v>1931846</v>
      </c>
      <c r="E9" s="205">
        <v>2162945</v>
      </c>
    </row>
    <row r="10" spans="1:5">
      <c r="A10" s="153" t="s">
        <v>670</v>
      </c>
      <c r="B10" s="21" t="s">
        <v>420</v>
      </c>
      <c r="C10" s="205">
        <v>605723</v>
      </c>
      <c r="D10" s="205">
        <v>584270</v>
      </c>
      <c r="E10" s="205">
        <v>529271</v>
      </c>
    </row>
    <row r="11" spans="1:5">
      <c r="A11" s="153" t="s">
        <v>671</v>
      </c>
      <c r="B11" s="21" t="s">
        <v>420</v>
      </c>
      <c r="C11" s="205" t="s">
        <v>790</v>
      </c>
      <c r="D11" s="205" t="s">
        <v>790</v>
      </c>
      <c r="E11" s="205" t="s">
        <v>790</v>
      </c>
    </row>
    <row r="12" spans="1:5">
      <c r="A12" s="156" t="s">
        <v>672</v>
      </c>
      <c r="B12" s="21" t="s">
        <v>420</v>
      </c>
      <c r="C12" s="205" t="s">
        <v>790</v>
      </c>
      <c r="D12" s="205" t="s">
        <v>790</v>
      </c>
      <c r="E12" s="205" t="s">
        <v>790</v>
      </c>
    </row>
    <row r="13" spans="1:5">
      <c r="A13" s="153" t="s">
        <v>673</v>
      </c>
      <c r="B13" s="21" t="s">
        <v>420</v>
      </c>
      <c r="C13" s="205">
        <v>534870</v>
      </c>
      <c r="D13" s="205">
        <v>559904</v>
      </c>
      <c r="E13" s="205">
        <v>456743</v>
      </c>
    </row>
    <row r="14" spans="1:5">
      <c r="A14" s="153" t="s">
        <v>674</v>
      </c>
      <c r="B14" s="21" t="s">
        <v>420</v>
      </c>
      <c r="C14" s="205">
        <v>278135</v>
      </c>
      <c r="D14" s="205">
        <v>231649</v>
      </c>
      <c r="E14" s="205">
        <v>256651</v>
      </c>
    </row>
    <row r="15" spans="1:5">
      <c r="A15" s="153" t="s">
        <v>675</v>
      </c>
      <c r="B15" s="21" t="s">
        <v>420</v>
      </c>
      <c r="C15" s="205">
        <v>222953</v>
      </c>
      <c r="D15" s="205">
        <v>261529</v>
      </c>
      <c r="E15" s="205">
        <v>184678</v>
      </c>
    </row>
    <row r="16" spans="1:5">
      <c r="A16" s="153" t="s">
        <v>676</v>
      </c>
      <c r="B16" s="21" t="s">
        <v>420</v>
      </c>
      <c r="C16" s="205">
        <v>33782</v>
      </c>
      <c r="D16" s="205">
        <v>66726</v>
      </c>
      <c r="E16" s="205">
        <v>15414</v>
      </c>
    </row>
    <row r="17" spans="1:5">
      <c r="A17" s="153" t="s">
        <v>677</v>
      </c>
      <c r="B17" s="21" t="s">
        <v>420</v>
      </c>
      <c r="C17" s="205">
        <v>13521</v>
      </c>
      <c r="D17" s="205">
        <v>9444</v>
      </c>
      <c r="E17" s="205">
        <v>15572</v>
      </c>
    </row>
    <row r="18" spans="1:5" ht="37.5">
      <c r="A18" s="154" t="s">
        <v>678</v>
      </c>
      <c r="B18" s="157"/>
      <c r="C18" s="155"/>
      <c r="D18" s="155"/>
      <c r="E18" s="287"/>
    </row>
    <row r="19" spans="1:5">
      <c r="A19" s="153" t="s">
        <v>679</v>
      </c>
      <c r="B19" s="21" t="s">
        <v>420</v>
      </c>
      <c r="C19" s="205">
        <v>0</v>
      </c>
      <c r="D19" s="205">
        <v>0</v>
      </c>
      <c r="E19" s="287">
        <v>0</v>
      </c>
    </row>
    <row r="20" spans="1:5">
      <c r="A20" s="153" t="s">
        <v>680</v>
      </c>
      <c r="B20" s="21" t="s">
        <v>420</v>
      </c>
      <c r="C20" s="207" t="s">
        <v>790</v>
      </c>
      <c r="D20" s="207" t="s">
        <v>790</v>
      </c>
      <c r="E20" s="207" t="s">
        <v>790</v>
      </c>
    </row>
    <row r="21" spans="1:5">
      <c r="A21" s="153" t="s">
        <v>681</v>
      </c>
      <c r="B21" s="21" t="s">
        <v>420</v>
      </c>
      <c r="C21" s="205">
        <v>375636</v>
      </c>
      <c r="D21" s="205">
        <v>388687</v>
      </c>
      <c r="E21" s="205">
        <v>355981</v>
      </c>
    </row>
    <row r="22" spans="1:5" ht="21.6" customHeight="1">
      <c r="A22" s="153" t="s">
        <v>682</v>
      </c>
      <c r="B22" s="21" t="s">
        <v>420</v>
      </c>
      <c r="C22" s="205">
        <v>951300</v>
      </c>
      <c r="D22" s="205">
        <v>1731395</v>
      </c>
      <c r="E22" s="205">
        <v>1798123</v>
      </c>
    </row>
    <row r="23" spans="1:5" ht="37.5">
      <c r="A23" s="153" t="s">
        <v>683</v>
      </c>
      <c r="B23" s="158" t="s">
        <v>420</v>
      </c>
      <c r="C23" s="205" t="s">
        <v>790</v>
      </c>
      <c r="D23" s="205" t="s">
        <v>790</v>
      </c>
      <c r="E23" s="205" t="s">
        <v>790</v>
      </c>
    </row>
    <row r="24" spans="1:5">
      <c r="A24" s="153" t="s">
        <v>684</v>
      </c>
      <c r="B24" s="21" t="s">
        <v>420</v>
      </c>
      <c r="C24" s="205" t="s">
        <v>790</v>
      </c>
      <c r="D24" s="205" t="s">
        <v>790</v>
      </c>
      <c r="E24" s="205" t="s">
        <v>790</v>
      </c>
    </row>
    <row r="25" spans="1:5" ht="37.5">
      <c r="A25" s="153" t="s">
        <v>685</v>
      </c>
      <c r="B25" s="21" t="s">
        <v>420</v>
      </c>
      <c r="C25" s="205">
        <v>27881</v>
      </c>
      <c r="D25" s="207">
        <v>40914</v>
      </c>
      <c r="E25" s="205">
        <v>22921</v>
      </c>
    </row>
    <row r="26" spans="1:5">
      <c r="A26" s="153" t="s">
        <v>686</v>
      </c>
      <c r="B26" s="21" t="s">
        <v>420</v>
      </c>
      <c r="C26" s="205">
        <v>38733</v>
      </c>
      <c r="D26" s="207" t="s">
        <v>790</v>
      </c>
      <c r="E26" s="207" t="s">
        <v>790</v>
      </c>
    </row>
    <row r="27" spans="1:5">
      <c r="A27" s="153" t="s">
        <v>687</v>
      </c>
      <c r="B27" s="21" t="s">
        <v>420</v>
      </c>
      <c r="C27" s="207" t="s">
        <v>790</v>
      </c>
      <c r="D27" s="207" t="s">
        <v>790</v>
      </c>
      <c r="E27" s="207" t="s">
        <v>790</v>
      </c>
    </row>
    <row r="28" spans="1:5">
      <c r="A28" s="153" t="s">
        <v>688</v>
      </c>
      <c r="B28" s="21" t="s">
        <v>420</v>
      </c>
      <c r="C28" s="207" t="s">
        <v>790</v>
      </c>
      <c r="D28" s="207" t="s">
        <v>790</v>
      </c>
      <c r="E28" s="287">
        <v>0</v>
      </c>
    </row>
    <row r="29" spans="1:5">
      <c r="A29" s="153" t="s">
        <v>689</v>
      </c>
      <c r="B29" s="21" t="s">
        <v>420</v>
      </c>
      <c r="C29" s="207">
        <v>0</v>
      </c>
      <c r="D29" s="207">
        <v>0</v>
      </c>
      <c r="E29" s="287">
        <v>0</v>
      </c>
    </row>
    <row r="30" spans="1:5">
      <c r="A30" s="153" t="s">
        <v>690</v>
      </c>
      <c r="B30" s="21" t="s">
        <v>420</v>
      </c>
      <c r="C30" s="207">
        <v>0</v>
      </c>
      <c r="D30" s="207">
        <v>0</v>
      </c>
      <c r="E30" s="287">
        <v>0</v>
      </c>
    </row>
    <row r="31" spans="1:5">
      <c r="A31" s="153" t="s">
        <v>691</v>
      </c>
      <c r="B31" s="21" t="s">
        <v>420</v>
      </c>
      <c r="C31" s="207" t="s">
        <v>790</v>
      </c>
      <c r="D31" s="207">
        <v>0</v>
      </c>
      <c r="E31" s="287">
        <v>0</v>
      </c>
    </row>
    <row r="32" spans="1:5">
      <c r="A32" s="153" t="s">
        <v>692</v>
      </c>
      <c r="B32" s="21" t="s">
        <v>420</v>
      </c>
      <c r="C32" s="205">
        <v>161159</v>
      </c>
      <c r="D32" s="205">
        <v>244570</v>
      </c>
      <c r="E32" s="205">
        <v>284461</v>
      </c>
    </row>
    <row r="33" spans="1:5" ht="37.5">
      <c r="A33" s="153" t="s">
        <v>693</v>
      </c>
      <c r="B33" s="21" t="s">
        <v>420</v>
      </c>
      <c r="C33" s="205">
        <v>3575</v>
      </c>
      <c r="D33" s="205">
        <v>13931</v>
      </c>
      <c r="E33" s="205">
        <v>3027</v>
      </c>
    </row>
    <row r="34" spans="1:5">
      <c r="A34" s="153" t="s">
        <v>694</v>
      </c>
      <c r="B34" s="21" t="s">
        <v>420</v>
      </c>
      <c r="C34" s="205">
        <v>240213</v>
      </c>
      <c r="D34" s="205">
        <v>22793</v>
      </c>
      <c r="E34" s="205">
        <v>18496</v>
      </c>
    </row>
    <row r="35" spans="1:5">
      <c r="A35" s="153" t="s">
        <v>695</v>
      </c>
      <c r="B35" s="21" t="s">
        <v>420</v>
      </c>
      <c r="C35" s="205">
        <v>31390</v>
      </c>
      <c r="D35" s="205">
        <v>29941</v>
      </c>
      <c r="E35" s="205" t="s">
        <v>790</v>
      </c>
    </row>
    <row r="36" spans="1:5">
      <c r="A36" s="153" t="s">
        <v>720</v>
      </c>
      <c r="B36" s="21" t="s">
        <v>420</v>
      </c>
      <c r="C36" s="205">
        <v>8543</v>
      </c>
      <c r="D36" s="205">
        <v>14091</v>
      </c>
      <c r="E36" s="205">
        <v>74038</v>
      </c>
    </row>
    <row r="37" spans="1:5">
      <c r="A37" s="153" t="s">
        <v>696</v>
      </c>
      <c r="B37" s="21" t="s">
        <v>420</v>
      </c>
      <c r="C37" s="205" t="s">
        <v>790</v>
      </c>
      <c r="D37" s="205" t="s">
        <v>790</v>
      </c>
      <c r="E37" s="205" t="s">
        <v>790</v>
      </c>
    </row>
    <row r="38" spans="1:5" ht="27.6" customHeight="1"/>
    <row r="46" spans="1:5" ht="47.25" customHeight="1"/>
    <row r="49" ht="45" customHeight="1"/>
    <row r="70" ht="30" customHeight="1"/>
  </sheetData>
  <mergeCells count="5">
    <mergeCell ref="A1:C1"/>
    <mergeCell ref="A2:C2"/>
    <mergeCell ref="A3:A4"/>
    <mergeCell ref="B3:B4"/>
    <mergeCell ref="C3:E3"/>
  </mergeCells>
  <printOptions horizontalCentered="1"/>
  <pageMargins left="0.78740157480314965" right="0.39370078740157483" top="0.59055118110236227" bottom="0.59055118110236227" header="0.31496062992125984" footer="0.31496062992125984"/>
  <pageSetup paperSize="9" scale="59" orientation="landscape" r:id="rId1"/>
  <headerFooter alignWithMargins="0">
    <oddFooter>&amp;C&amp;P&amp;R&amp;A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0"/>
  </sheetPr>
  <dimension ref="A1:E13"/>
  <sheetViews>
    <sheetView view="pageBreakPreview" zoomScaleNormal="100" workbookViewId="0">
      <pane ySplit="5" topLeftCell="A6" activePane="bottomLeft" state="frozen"/>
      <selection activeCell="E6" sqref="E6"/>
      <selection pane="bottomLeft" activeCell="H17" sqref="H17"/>
    </sheetView>
  </sheetViews>
  <sheetFormatPr defaultRowHeight="12.75"/>
  <cols>
    <col min="1" max="1" width="51.85546875" customWidth="1"/>
    <col min="2" max="2" width="30.5703125" customWidth="1"/>
    <col min="3" max="5" width="14.28515625" customWidth="1"/>
    <col min="6" max="6" width="11.5703125" customWidth="1"/>
    <col min="7" max="7" width="17.140625" customWidth="1"/>
    <col min="8" max="8" width="13.42578125" customWidth="1"/>
    <col min="9" max="9" width="13" customWidth="1"/>
    <col min="10" max="10" width="6.85546875" customWidth="1"/>
    <col min="11" max="11" width="17.28515625" customWidth="1"/>
    <col min="12" max="12" width="16.7109375" customWidth="1"/>
  </cols>
  <sheetData>
    <row r="1" spans="1:5" ht="16.5">
      <c r="E1" s="168" t="s">
        <v>712</v>
      </c>
    </row>
    <row r="2" spans="1:5" ht="25.15" customHeight="1">
      <c r="A2" s="430" t="s">
        <v>697</v>
      </c>
      <c r="B2" s="431"/>
      <c r="C2" s="431"/>
    </row>
    <row r="3" spans="1:5" ht="40.15" customHeight="1">
      <c r="A3" s="432" t="s">
        <v>169</v>
      </c>
      <c r="B3" s="432" t="s">
        <v>3</v>
      </c>
      <c r="C3" s="434" t="s">
        <v>4</v>
      </c>
      <c r="D3" s="407"/>
      <c r="E3" s="407"/>
    </row>
    <row r="4" spans="1:5" ht="25.9" customHeight="1">
      <c r="A4" s="433"/>
      <c r="B4" s="433"/>
      <c r="C4" s="160">
        <v>2021</v>
      </c>
      <c r="D4" s="160">
        <v>2022</v>
      </c>
      <c r="E4" s="160">
        <v>2023</v>
      </c>
    </row>
    <row r="5" spans="1:5" ht="17.25" thickBot="1">
      <c r="A5" s="112">
        <v>1</v>
      </c>
      <c r="B5" s="113">
        <v>2</v>
      </c>
      <c r="C5" s="161">
        <v>3</v>
      </c>
      <c r="D5" s="161">
        <v>4</v>
      </c>
      <c r="E5" s="161">
        <v>5</v>
      </c>
    </row>
    <row r="6" spans="1:5" ht="37.15" customHeight="1">
      <c r="A6" s="20" t="s">
        <v>698</v>
      </c>
      <c r="B6" s="162" t="s">
        <v>12</v>
      </c>
      <c r="C6" s="208" t="s">
        <v>826</v>
      </c>
      <c r="D6" s="208" t="s">
        <v>826</v>
      </c>
      <c r="E6" s="208" t="s">
        <v>826</v>
      </c>
    </row>
    <row r="7" spans="1:5" ht="56.25">
      <c r="A7" s="20" t="s">
        <v>699</v>
      </c>
      <c r="B7" s="21" t="s">
        <v>420</v>
      </c>
      <c r="C7" s="208" t="s">
        <v>826</v>
      </c>
      <c r="D7" s="208" t="s">
        <v>826</v>
      </c>
      <c r="E7" s="208" t="s">
        <v>826</v>
      </c>
    </row>
    <row r="8" spans="1:5" ht="41.25" customHeight="1">
      <c r="A8" s="20" t="s">
        <v>700</v>
      </c>
      <c r="B8" s="21" t="s">
        <v>701</v>
      </c>
      <c r="C8" s="208" t="s">
        <v>826</v>
      </c>
      <c r="D8" s="208" t="s">
        <v>826</v>
      </c>
      <c r="E8" s="208" t="s">
        <v>826</v>
      </c>
    </row>
    <row r="10" spans="1:5" ht="16.5">
      <c r="A10" s="99"/>
    </row>
    <row r="12" spans="1:5">
      <c r="A12" s="435"/>
    </row>
    <row r="13" spans="1:5">
      <c r="A13" s="435"/>
    </row>
  </sheetData>
  <mergeCells count="5">
    <mergeCell ref="A2:C2"/>
    <mergeCell ref="A3:A4"/>
    <mergeCell ref="B3:B4"/>
    <mergeCell ref="C3:E3"/>
    <mergeCell ref="A12:A1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K18"/>
  <sheetViews>
    <sheetView view="pageBreakPreview" topLeftCell="A13" zoomScaleNormal="100" zoomScaleSheetLayoutView="100" workbookViewId="0">
      <selection activeCell="D37" sqref="D37"/>
    </sheetView>
  </sheetViews>
  <sheetFormatPr defaultColWidth="8.85546875" defaultRowHeight="15"/>
  <cols>
    <col min="1" max="1" width="4.85546875" style="164" customWidth="1"/>
    <col min="2" max="2" width="31.42578125" style="164" customWidth="1"/>
    <col min="3" max="3" width="29.85546875" style="164" customWidth="1"/>
    <col min="4" max="4" width="40" style="164" customWidth="1"/>
    <col min="5" max="5" width="17.5703125" style="164" customWidth="1"/>
    <col min="6" max="6" width="17.7109375" style="164" customWidth="1"/>
    <col min="7" max="7" width="18.5703125" style="164" customWidth="1"/>
    <col min="8" max="8" width="19.28515625" style="164" customWidth="1"/>
    <col min="9" max="9" width="27" style="164" customWidth="1"/>
    <col min="10" max="10" width="22.42578125" style="164" customWidth="1"/>
    <col min="11" max="16384" width="8.85546875" style="164"/>
  </cols>
  <sheetData>
    <row r="1" spans="1:11" ht="16.5">
      <c r="A1" s="378" t="s">
        <v>702</v>
      </c>
      <c r="B1" s="378"/>
      <c r="C1" s="378"/>
      <c r="D1" s="378"/>
      <c r="E1" s="378"/>
      <c r="F1" s="378"/>
      <c r="G1" s="378"/>
      <c r="H1" s="378"/>
      <c r="I1" s="378"/>
      <c r="J1" s="378"/>
      <c r="K1" s="163"/>
    </row>
    <row r="2" spans="1:11" ht="41.25" customHeight="1">
      <c r="A2" s="436" t="s">
        <v>1103</v>
      </c>
      <c r="B2" s="436"/>
      <c r="C2" s="436"/>
      <c r="D2" s="436"/>
      <c r="E2" s="436"/>
      <c r="F2" s="436"/>
      <c r="G2" s="436"/>
      <c r="H2" s="436"/>
      <c r="I2" s="436"/>
      <c r="J2" s="436"/>
    </row>
    <row r="3" spans="1:11" s="165" customFormat="1" ht="63">
      <c r="A3" s="61" t="s">
        <v>140</v>
      </c>
      <c r="B3" s="61" t="s">
        <v>703</v>
      </c>
      <c r="C3" s="61" t="s">
        <v>704</v>
      </c>
      <c r="D3" s="61" t="s">
        <v>705</v>
      </c>
      <c r="E3" s="61" t="s">
        <v>706</v>
      </c>
      <c r="F3" s="61" t="s">
        <v>707</v>
      </c>
      <c r="G3" s="61" t="s">
        <v>708</v>
      </c>
      <c r="H3" s="61" t="s">
        <v>709</v>
      </c>
      <c r="I3" s="61" t="s">
        <v>710</v>
      </c>
      <c r="J3" s="61" t="s">
        <v>711</v>
      </c>
    </row>
    <row r="4" spans="1:11" s="165" customFormat="1" ht="56.25" customHeight="1">
      <c r="A4" s="43">
        <v>1</v>
      </c>
      <c r="B4" s="295" t="s">
        <v>786</v>
      </c>
      <c r="C4" s="295" t="s">
        <v>827</v>
      </c>
      <c r="D4" s="295" t="s">
        <v>828</v>
      </c>
      <c r="E4" s="43">
        <v>2024</v>
      </c>
      <c r="F4" s="43" t="s">
        <v>829</v>
      </c>
      <c r="G4" s="296">
        <v>410</v>
      </c>
      <c r="H4" s="296" t="s">
        <v>830</v>
      </c>
      <c r="I4" s="297" t="s">
        <v>831</v>
      </c>
      <c r="J4" s="43" t="s">
        <v>832</v>
      </c>
    </row>
    <row r="5" spans="1:11" s="165" customFormat="1" ht="56.25" customHeight="1">
      <c r="A5" s="43">
        <v>2</v>
      </c>
      <c r="B5" s="295" t="s">
        <v>833</v>
      </c>
      <c r="C5" s="295" t="s">
        <v>834</v>
      </c>
      <c r="D5" s="295" t="s">
        <v>834</v>
      </c>
      <c r="E5" s="43">
        <v>2024</v>
      </c>
      <c r="F5" s="43" t="s">
        <v>835</v>
      </c>
      <c r="G5" s="296">
        <v>99.79</v>
      </c>
      <c r="H5" s="296" t="s">
        <v>830</v>
      </c>
      <c r="I5" s="295" t="s">
        <v>836</v>
      </c>
      <c r="J5" s="43" t="s">
        <v>837</v>
      </c>
    </row>
    <row r="6" spans="1:11" s="165" customFormat="1" ht="56.25" customHeight="1">
      <c r="A6" s="43"/>
      <c r="B6" s="295" t="s">
        <v>833</v>
      </c>
      <c r="C6" s="295" t="s">
        <v>1113</v>
      </c>
      <c r="D6" s="295" t="s">
        <v>1113</v>
      </c>
      <c r="E6" s="43">
        <v>2024</v>
      </c>
      <c r="F6" s="43" t="s">
        <v>835</v>
      </c>
      <c r="G6" s="296">
        <v>97.38</v>
      </c>
      <c r="H6" s="296" t="s">
        <v>830</v>
      </c>
      <c r="I6" s="295" t="s">
        <v>836</v>
      </c>
      <c r="J6" s="43" t="s">
        <v>837</v>
      </c>
    </row>
    <row r="7" spans="1:11" s="165" customFormat="1" ht="56.25" customHeight="1">
      <c r="A7" s="43"/>
      <c r="B7" s="295" t="s">
        <v>833</v>
      </c>
      <c r="C7" s="295" t="s">
        <v>1114</v>
      </c>
      <c r="D7" s="295" t="s">
        <v>1114</v>
      </c>
      <c r="E7" s="43">
        <v>2025</v>
      </c>
      <c r="F7" s="43" t="s">
        <v>835</v>
      </c>
      <c r="G7" s="296">
        <v>212.44</v>
      </c>
      <c r="H7" s="296" t="s">
        <v>830</v>
      </c>
      <c r="I7" s="295" t="s">
        <v>836</v>
      </c>
      <c r="J7" s="43" t="s">
        <v>837</v>
      </c>
    </row>
    <row r="8" spans="1:11" s="165" customFormat="1" ht="56.25" customHeight="1">
      <c r="A8" s="43"/>
      <c r="B8" s="295" t="s">
        <v>833</v>
      </c>
      <c r="C8" s="295" t="s">
        <v>838</v>
      </c>
      <c r="D8" s="295" t="s">
        <v>838</v>
      </c>
      <c r="E8" s="43">
        <v>2023</v>
      </c>
      <c r="F8" s="43" t="s">
        <v>835</v>
      </c>
      <c r="G8" s="296">
        <v>331.53</v>
      </c>
      <c r="H8" s="296" t="s">
        <v>847</v>
      </c>
      <c r="I8" s="295" t="s">
        <v>836</v>
      </c>
      <c r="J8" s="43" t="s">
        <v>837</v>
      </c>
    </row>
    <row r="9" spans="1:11" s="165" customFormat="1" ht="56.25" customHeight="1">
      <c r="A9" s="43"/>
      <c r="B9" s="295" t="s">
        <v>833</v>
      </c>
      <c r="C9" s="295" t="s">
        <v>1115</v>
      </c>
      <c r="D9" s="295" t="s">
        <v>1115</v>
      </c>
      <c r="E9" s="43">
        <v>2024</v>
      </c>
      <c r="F9" s="43" t="s">
        <v>835</v>
      </c>
      <c r="G9" s="296">
        <v>91.62</v>
      </c>
      <c r="H9" s="296" t="s">
        <v>830</v>
      </c>
      <c r="I9" s="295" t="s">
        <v>836</v>
      </c>
      <c r="J9" s="43" t="s">
        <v>837</v>
      </c>
    </row>
    <row r="10" spans="1:11" s="165" customFormat="1" ht="56.25" customHeight="1">
      <c r="A10" s="43"/>
      <c r="B10" s="295" t="s">
        <v>833</v>
      </c>
      <c r="C10" s="295" t="s">
        <v>839</v>
      </c>
      <c r="D10" s="295" t="s">
        <v>839</v>
      </c>
      <c r="E10" s="43">
        <v>2032</v>
      </c>
      <c r="F10" s="43" t="s">
        <v>835</v>
      </c>
      <c r="G10" s="296">
        <v>3081.85</v>
      </c>
      <c r="H10" s="296" t="s">
        <v>830</v>
      </c>
      <c r="I10" s="295" t="s">
        <v>836</v>
      </c>
      <c r="J10" s="43" t="s">
        <v>837</v>
      </c>
    </row>
    <row r="11" spans="1:11" s="165" customFormat="1" ht="56.25" customHeight="1">
      <c r="A11" s="43"/>
      <c r="B11" s="295" t="s">
        <v>833</v>
      </c>
      <c r="C11" s="295" t="s">
        <v>1116</v>
      </c>
      <c r="D11" s="295" t="s">
        <v>1116</v>
      </c>
      <c r="E11" s="43">
        <v>2025</v>
      </c>
      <c r="F11" s="43" t="s">
        <v>835</v>
      </c>
      <c r="G11" s="296">
        <v>113.28</v>
      </c>
      <c r="H11" s="296" t="s">
        <v>830</v>
      </c>
      <c r="I11" s="295" t="s">
        <v>836</v>
      </c>
      <c r="J11" s="43" t="s">
        <v>837</v>
      </c>
    </row>
    <row r="12" spans="1:11" s="165" customFormat="1" ht="56.25" customHeight="1">
      <c r="A12" s="43"/>
      <c r="B12" s="295" t="s">
        <v>833</v>
      </c>
      <c r="C12" s="295" t="s">
        <v>1117</v>
      </c>
      <c r="D12" s="295" t="s">
        <v>1117</v>
      </c>
      <c r="E12" s="43">
        <v>2025</v>
      </c>
      <c r="F12" s="43" t="s">
        <v>835</v>
      </c>
      <c r="G12" s="296">
        <v>2054.84</v>
      </c>
      <c r="H12" s="296" t="s">
        <v>830</v>
      </c>
      <c r="I12" s="295" t="s">
        <v>836</v>
      </c>
      <c r="J12" s="43" t="s">
        <v>837</v>
      </c>
    </row>
    <row r="13" spans="1:11" s="165" customFormat="1" ht="56.25" customHeight="1">
      <c r="A13" s="43"/>
      <c r="B13" s="295" t="s">
        <v>833</v>
      </c>
      <c r="C13" s="295" t="s">
        <v>1118</v>
      </c>
      <c r="D13" s="295" t="s">
        <v>1118</v>
      </c>
      <c r="E13" s="43">
        <v>2030</v>
      </c>
      <c r="F13" s="43" t="s">
        <v>835</v>
      </c>
      <c r="G13" s="296">
        <v>1019.81</v>
      </c>
      <c r="H13" s="296" t="s">
        <v>830</v>
      </c>
      <c r="I13" s="295" t="s">
        <v>836</v>
      </c>
      <c r="J13" s="43" t="s">
        <v>837</v>
      </c>
    </row>
    <row r="14" spans="1:11" s="165" customFormat="1" ht="56.25" customHeight="1">
      <c r="A14" s="43"/>
      <c r="B14" s="295" t="s">
        <v>833</v>
      </c>
      <c r="C14" s="295" t="s">
        <v>840</v>
      </c>
      <c r="D14" s="295" t="s">
        <v>840</v>
      </c>
      <c r="E14" s="43">
        <v>2023</v>
      </c>
      <c r="F14" s="43" t="s">
        <v>835</v>
      </c>
      <c r="G14" s="296">
        <v>344.86</v>
      </c>
      <c r="H14" s="296" t="s">
        <v>847</v>
      </c>
      <c r="I14" s="295" t="s">
        <v>836</v>
      </c>
      <c r="J14" s="43" t="s">
        <v>837</v>
      </c>
    </row>
    <row r="15" spans="1:11" s="165" customFormat="1" ht="81.75" customHeight="1">
      <c r="A15" s="43"/>
      <c r="B15" s="295" t="s">
        <v>841</v>
      </c>
      <c r="C15" s="295" t="s">
        <v>842</v>
      </c>
      <c r="D15" s="295" t="s">
        <v>843</v>
      </c>
      <c r="E15" s="43">
        <v>2024</v>
      </c>
      <c r="F15" s="43" t="s">
        <v>669</v>
      </c>
      <c r="G15" s="296">
        <v>132.57</v>
      </c>
      <c r="H15" s="296" t="s">
        <v>830</v>
      </c>
      <c r="I15" s="295" t="s">
        <v>1119</v>
      </c>
      <c r="J15" s="43" t="s">
        <v>837</v>
      </c>
    </row>
    <row r="16" spans="1:11" s="165" customFormat="1" ht="78" customHeight="1">
      <c r="A16" s="43"/>
      <c r="B16" s="295" t="s">
        <v>841</v>
      </c>
      <c r="C16" s="295" t="s">
        <v>845</v>
      </c>
      <c r="D16" s="295" t="s">
        <v>846</v>
      </c>
      <c r="E16" s="43">
        <v>2023</v>
      </c>
      <c r="F16" s="43" t="s">
        <v>669</v>
      </c>
      <c r="G16" s="296">
        <v>275.95</v>
      </c>
      <c r="H16" s="296" t="s">
        <v>847</v>
      </c>
      <c r="I16" s="295" t="s">
        <v>844</v>
      </c>
      <c r="J16" s="43" t="s">
        <v>837</v>
      </c>
    </row>
    <row r="17" spans="1:10" s="165" customFormat="1" ht="56.25" customHeight="1">
      <c r="A17" s="43"/>
      <c r="B17" s="295" t="s">
        <v>848</v>
      </c>
      <c r="C17" s="295" t="s">
        <v>849</v>
      </c>
      <c r="D17" s="295" t="s">
        <v>1120</v>
      </c>
      <c r="E17" s="43">
        <v>2030</v>
      </c>
      <c r="F17" s="43" t="s">
        <v>850</v>
      </c>
      <c r="G17" s="296">
        <v>425.75</v>
      </c>
      <c r="H17" s="296" t="s">
        <v>830</v>
      </c>
      <c r="I17" s="295" t="s">
        <v>851</v>
      </c>
      <c r="J17" s="43" t="s">
        <v>837</v>
      </c>
    </row>
    <row r="18" spans="1:10" s="165" customFormat="1" ht="56.25" customHeight="1">
      <c r="A18" s="43"/>
      <c r="B18" s="295" t="s">
        <v>848</v>
      </c>
      <c r="C18" s="295" t="s">
        <v>849</v>
      </c>
      <c r="D18" s="295" t="s">
        <v>1121</v>
      </c>
      <c r="E18" s="43">
        <v>2030</v>
      </c>
      <c r="F18" s="43" t="s">
        <v>852</v>
      </c>
      <c r="G18" s="296">
        <v>1101.8599999999999</v>
      </c>
      <c r="H18" s="296" t="s">
        <v>830</v>
      </c>
      <c r="I18" s="295" t="s">
        <v>853</v>
      </c>
      <c r="J18" s="43" t="s">
        <v>837</v>
      </c>
    </row>
  </sheetData>
  <mergeCells count="2">
    <mergeCell ref="A1:J1"/>
    <mergeCell ref="A2:J2"/>
  </mergeCells>
  <printOptions horizontalCentered="1"/>
  <pageMargins left="0.39370078740157483" right="0.39370078740157483" top="0.78740157480314965" bottom="0.39370078740157483" header="0.31496062992125984" footer="0.11811023622047245"/>
  <pageSetup paperSize="9" scale="62" fitToHeight="3" orientation="landscape" r:id="rId1"/>
  <headerFooter alignWithMargins="0">
    <oddFooter>&amp;C&amp;P&amp;R&amp;A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0"/>
  </sheetPr>
  <dimension ref="A1:H25"/>
  <sheetViews>
    <sheetView view="pageBreakPreview" zoomScaleNormal="100" zoomScaleSheetLayoutView="100" workbookViewId="0">
      <selection activeCell="C24" sqref="C24"/>
    </sheetView>
  </sheetViews>
  <sheetFormatPr defaultRowHeight="12.75"/>
  <cols>
    <col min="1" max="1" width="4.140625" customWidth="1"/>
    <col min="2" max="2" width="25.140625" customWidth="1"/>
    <col min="3" max="3" width="41.5703125" customWidth="1"/>
    <col min="4" max="4" width="15.140625" customWidth="1"/>
    <col min="5" max="5" width="35.42578125" customWidth="1"/>
    <col min="6" max="6" width="15.42578125" customWidth="1"/>
    <col min="7" max="7" width="17" customWidth="1"/>
    <col min="8" max="8" width="21" customWidth="1"/>
  </cols>
  <sheetData>
    <row r="1" spans="1:8" ht="17.25" customHeight="1">
      <c r="H1" s="88" t="s">
        <v>712</v>
      </c>
    </row>
    <row r="2" spans="1:8" ht="54" customHeight="1">
      <c r="A2" s="437" t="s">
        <v>713</v>
      </c>
      <c r="B2" s="438"/>
      <c r="C2" s="438"/>
      <c r="D2" s="438"/>
      <c r="E2" s="438"/>
      <c r="F2" s="438"/>
      <c r="G2" s="438"/>
      <c r="H2" s="438"/>
    </row>
    <row r="3" spans="1:8" ht="16.5">
      <c r="A3" s="166"/>
      <c r="B3" s="87"/>
      <c r="C3" s="87"/>
      <c r="D3" s="87"/>
      <c r="E3" s="87"/>
      <c r="F3" s="87"/>
      <c r="G3" s="87"/>
      <c r="H3" s="87"/>
    </row>
    <row r="4" spans="1:8" ht="12.75" customHeight="1">
      <c r="A4" s="439" t="s">
        <v>140</v>
      </c>
      <c r="B4" s="439" t="s">
        <v>714</v>
      </c>
      <c r="C4" s="439" t="s">
        <v>715</v>
      </c>
      <c r="D4" s="439" t="s">
        <v>716</v>
      </c>
      <c r="E4" s="439" t="s">
        <v>717</v>
      </c>
      <c r="F4" s="439" t="s">
        <v>718</v>
      </c>
      <c r="G4" s="439" t="s">
        <v>1111</v>
      </c>
      <c r="H4" s="439" t="s">
        <v>719</v>
      </c>
    </row>
    <row r="5" spans="1:8" ht="66" customHeight="1">
      <c r="A5" s="440"/>
      <c r="B5" s="440"/>
      <c r="C5" s="440"/>
      <c r="D5" s="441"/>
      <c r="E5" s="442"/>
      <c r="F5" s="440"/>
      <c r="G5" s="440"/>
      <c r="H5" s="440"/>
    </row>
    <row r="6" spans="1:8" ht="129" customHeight="1">
      <c r="A6" s="352">
        <v>1</v>
      </c>
      <c r="B6" s="251" t="s">
        <v>1167</v>
      </c>
      <c r="C6" s="347" t="s">
        <v>1168</v>
      </c>
      <c r="D6" s="251" t="s">
        <v>1169</v>
      </c>
      <c r="E6" s="347" t="s">
        <v>1170</v>
      </c>
      <c r="F6" s="351">
        <v>318706076.93000001</v>
      </c>
      <c r="G6" s="348">
        <v>0</v>
      </c>
      <c r="H6" s="349" t="s">
        <v>1104</v>
      </c>
    </row>
    <row r="7" spans="1:8" ht="99.75" customHeight="1">
      <c r="A7" s="352">
        <v>2</v>
      </c>
      <c r="B7" s="251" t="s">
        <v>1167</v>
      </c>
      <c r="C7" s="347" t="s">
        <v>1171</v>
      </c>
      <c r="D7" s="350" t="s">
        <v>1172</v>
      </c>
      <c r="E7" s="347" t="s">
        <v>1173</v>
      </c>
      <c r="F7" s="351">
        <v>136267849.30000001</v>
      </c>
      <c r="G7" s="348">
        <v>0</v>
      </c>
      <c r="H7" s="349">
        <v>1</v>
      </c>
    </row>
    <row r="8" spans="1:8">
      <c r="A8" s="35"/>
      <c r="B8" s="35"/>
      <c r="C8" s="35"/>
      <c r="D8" s="35"/>
      <c r="E8" s="35"/>
      <c r="F8" s="35"/>
      <c r="G8" s="35"/>
      <c r="H8" s="35"/>
    </row>
    <row r="9" spans="1:8">
      <c r="A9" s="35"/>
      <c r="B9" s="35" t="s">
        <v>1105</v>
      </c>
      <c r="C9" s="35"/>
      <c r="D9" s="35"/>
      <c r="E9" s="35"/>
      <c r="F9" s="35"/>
      <c r="G9" s="35"/>
      <c r="H9" s="35"/>
    </row>
    <row r="10" spans="1:8">
      <c r="A10" s="35"/>
      <c r="B10" s="35"/>
      <c r="C10" s="35"/>
      <c r="D10" s="35"/>
      <c r="E10" s="35"/>
      <c r="F10" s="35"/>
      <c r="G10" s="35"/>
      <c r="H10" s="35"/>
    </row>
    <row r="11" spans="1:8">
      <c r="A11" s="35"/>
      <c r="B11" s="35"/>
      <c r="C11" s="35"/>
      <c r="D11" s="35"/>
      <c r="E11" s="35"/>
      <c r="F11" s="35"/>
      <c r="G11" s="35"/>
      <c r="H11" s="35"/>
    </row>
    <row r="12" spans="1:8" hidden="1">
      <c r="A12" s="273"/>
      <c r="B12" s="273"/>
      <c r="C12" s="273"/>
      <c r="D12" s="273"/>
      <c r="E12" s="273"/>
      <c r="F12" s="273"/>
      <c r="G12" s="273"/>
      <c r="H12" s="273"/>
    </row>
    <row r="13" spans="1:8" hidden="1">
      <c r="A13" s="34"/>
      <c r="B13" s="34"/>
      <c r="C13" s="34"/>
      <c r="D13" s="34"/>
      <c r="E13" s="34"/>
      <c r="F13" s="34"/>
      <c r="G13" s="34"/>
      <c r="H13" s="34"/>
    </row>
    <row r="14" spans="1:8" hidden="1">
      <c r="A14" s="34"/>
      <c r="B14" s="34"/>
      <c r="C14" s="34"/>
      <c r="D14" s="34"/>
      <c r="E14" s="34"/>
      <c r="F14" s="34"/>
      <c r="G14" s="34"/>
      <c r="H14" s="34"/>
    </row>
    <row r="15" spans="1:8" hidden="1">
      <c r="A15" s="34"/>
      <c r="B15" s="34"/>
      <c r="C15" s="34"/>
      <c r="D15" s="34"/>
      <c r="E15" s="34"/>
      <c r="F15" s="34"/>
      <c r="G15" s="34"/>
      <c r="H15" s="34"/>
    </row>
    <row r="16" spans="1:8" hidden="1">
      <c r="A16" s="34"/>
      <c r="B16" s="34"/>
      <c r="C16" s="34"/>
      <c r="D16" s="34"/>
      <c r="E16" s="34"/>
      <c r="F16" s="34"/>
      <c r="G16" s="34"/>
      <c r="H16" s="34"/>
    </row>
    <row r="17" spans="1:8" hidden="1">
      <c r="A17" s="34"/>
      <c r="B17" s="34"/>
      <c r="C17" s="34"/>
      <c r="D17" s="34"/>
      <c r="E17" s="34"/>
      <c r="F17" s="34"/>
      <c r="G17" s="34"/>
      <c r="H17" s="34"/>
    </row>
    <row r="18" spans="1:8" hidden="1">
      <c r="A18" s="34"/>
      <c r="B18" s="34"/>
      <c r="C18" s="34"/>
      <c r="D18" s="34"/>
      <c r="E18" s="34"/>
      <c r="F18" s="34"/>
      <c r="G18" s="34"/>
      <c r="H18" s="34"/>
    </row>
    <row r="19" spans="1:8" hidden="1">
      <c r="A19" s="34"/>
      <c r="B19" s="34"/>
      <c r="C19" s="34"/>
      <c r="D19" s="34"/>
      <c r="E19" s="34"/>
      <c r="F19" s="34"/>
      <c r="G19" s="34"/>
      <c r="H19" s="34"/>
    </row>
    <row r="25" spans="1:8">
      <c r="D25" s="268"/>
    </row>
  </sheetData>
  <mergeCells count="9"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59055118110236227" right="0.59055118110236227" top="0.78740157480314965" bottom="0.39370078740157483" header="0.31496062992125984" footer="0.11811023622047245"/>
  <pageSetup paperSize="9" scale="78" orientation="landscape" r:id="rId1"/>
  <headerFooter alignWithMargins="0">
    <oddFooter>&amp;C&amp;P&amp;R&amp;A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0"/>
  </sheetPr>
  <dimension ref="A1:D45"/>
  <sheetViews>
    <sheetView view="pageBreakPreview" zoomScaleNormal="100" zoomScaleSheetLayoutView="100" workbookViewId="0">
      <pane ySplit="5" topLeftCell="A6" activePane="bottomLeft" state="frozenSplit"/>
      <selection activeCell="D95" sqref="D95"/>
      <selection pane="bottomLeft" activeCell="F32" sqref="F32"/>
    </sheetView>
  </sheetViews>
  <sheetFormatPr defaultColWidth="8.85546875" defaultRowHeight="12.75"/>
  <cols>
    <col min="1" max="1" width="59.28515625" style="35" customWidth="1"/>
    <col min="2" max="2" width="19.28515625" style="35" customWidth="1"/>
    <col min="3" max="4" width="12.28515625" style="35" customWidth="1"/>
    <col min="5" max="16384" width="8.85546875" style="35"/>
  </cols>
  <sheetData>
    <row r="1" spans="1:4" ht="16.5">
      <c r="A1" s="378" t="s">
        <v>243</v>
      </c>
      <c r="B1" s="443"/>
      <c r="C1" s="443"/>
      <c r="D1" s="443"/>
    </row>
    <row r="2" spans="1:4" ht="27.6" customHeight="1" thickBot="1">
      <c r="A2" s="444" t="s">
        <v>244</v>
      </c>
      <c r="B2" s="445"/>
      <c r="C2" s="445"/>
      <c r="D2" s="445"/>
    </row>
    <row r="3" spans="1:4" ht="16.5" thickBot="1">
      <c r="A3" s="446" t="s">
        <v>169</v>
      </c>
      <c r="B3" s="446" t="s">
        <v>3</v>
      </c>
      <c r="C3" s="448" t="s">
        <v>4</v>
      </c>
      <c r="D3" s="449"/>
    </row>
    <row r="4" spans="1:4" ht="16.5" thickBot="1">
      <c r="A4" s="447"/>
      <c r="B4" s="447"/>
      <c r="C4" s="303">
        <v>2022</v>
      </c>
      <c r="D4" s="304">
        <v>2023</v>
      </c>
    </row>
    <row r="5" spans="1:4" ht="16.5" thickBot="1">
      <c r="A5" s="305">
        <v>1</v>
      </c>
      <c r="B5" s="306">
        <v>2</v>
      </c>
      <c r="C5" s="305">
        <v>3</v>
      </c>
      <c r="D5" s="305">
        <v>4</v>
      </c>
    </row>
    <row r="6" spans="1:4" ht="15.75">
      <c r="A6" s="302" t="s">
        <v>245</v>
      </c>
      <c r="B6" s="43" t="s">
        <v>246</v>
      </c>
      <c r="C6" s="308">
        <v>6073039</v>
      </c>
      <c r="D6" s="308">
        <v>6856557</v>
      </c>
    </row>
    <row r="7" spans="1:4" ht="15.75">
      <c r="A7" s="96" t="s">
        <v>248</v>
      </c>
      <c r="B7" s="97" t="s">
        <v>249</v>
      </c>
      <c r="C7" s="307">
        <v>1716365</v>
      </c>
      <c r="D7" s="307">
        <v>2145206</v>
      </c>
    </row>
    <row r="8" spans="1:4" ht="15.75">
      <c r="A8" s="96" t="s">
        <v>247</v>
      </c>
      <c r="B8" s="97"/>
      <c r="C8" s="294"/>
      <c r="D8" s="294"/>
    </row>
    <row r="9" spans="1:4" ht="15.75">
      <c r="A9" s="96" t="s">
        <v>250</v>
      </c>
      <c r="B9" s="97" t="s">
        <v>108</v>
      </c>
      <c r="C9" s="307">
        <v>488943</v>
      </c>
      <c r="D9" s="307">
        <v>532657</v>
      </c>
    </row>
    <row r="10" spans="1:4" ht="15.75">
      <c r="A10" s="96" t="s">
        <v>251</v>
      </c>
      <c r="B10" s="97" t="s">
        <v>108</v>
      </c>
      <c r="C10" s="307">
        <v>420014</v>
      </c>
      <c r="D10" s="307">
        <v>448600</v>
      </c>
    </row>
    <row r="11" spans="1:4" ht="15.75">
      <c r="A11" s="96" t="s">
        <v>247</v>
      </c>
      <c r="B11" s="97"/>
      <c r="C11" s="294"/>
      <c r="D11" s="294"/>
    </row>
    <row r="12" spans="1:4" ht="15.75">
      <c r="A12" s="96" t="s">
        <v>252</v>
      </c>
      <c r="B12" s="97" t="s">
        <v>108</v>
      </c>
      <c r="C12" s="307">
        <v>264726</v>
      </c>
      <c r="D12" s="307">
        <v>311312</v>
      </c>
    </row>
    <row r="13" spans="1:4" ht="18.600000000000001" customHeight="1">
      <c r="A13" s="96" t="s">
        <v>253</v>
      </c>
      <c r="B13" s="97"/>
      <c r="C13" s="307">
        <v>36370</v>
      </c>
      <c r="D13" s="307">
        <v>40385</v>
      </c>
    </row>
    <row r="14" spans="1:4" ht="15.75">
      <c r="A14" s="96" t="s">
        <v>254</v>
      </c>
      <c r="B14" s="97"/>
      <c r="C14" s="307">
        <v>59640</v>
      </c>
      <c r="D14" s="307">
        <v>40788</v>
      </c>
    </row>
    <row r="15" spans="1:4" ht="15.75">
      <c r="A15" s="95" t="s">
        <v>255</v>
      </c>
      <c r="B15" s="170" t="s">
        <v>108</v>
      </c>
      <c r="C15" s="307">
        <v>55</v>
      </c>
      <c r="D15" s="307">
        <v>-134</v>
      </c>
    </row>
    <row r="16" spans="1:4" ht="15.75">
      <c r="A16" s="95" t="s">
        <v>256</v>
      </c>
      <c r="B16" s="170"/>
      <c r="C16" s="307">
        <v>22</v>
      </c>
      <c r="D16" s="307">
        <v>7</v>
      </c>
    </row>
    <row r="17" spans="1:4" ht="15.75">
      <c r="A17" s="95" t="s">
        <v>257</v>
      </c>
      <c r="B17" s="170" t="s">
        <v>108</v>
      </c>
      <c r="C17" s="307">
        <v>59201</v>
      </c>
      <c r="D17" s="307">
        <v>56242</v>
      </c>
    </row>
    <row r="18" spans="1:4" ht="15.75">
      <c r="A18" s="96" t="s">
        <v>258</v>
      </c>
      <c r="B18" s="170" t="s">
        <v>108</v>
      </c>
      <c r="C18" s="307">
        <v>68929</v>
      </c>
      <c r="D18" s="307">
        <v>84057</v>
      </c>
    </row>
    <row r="19" spans="1:4" ht="31.5">
      <c r="A19" s="95" t="s">
        <v>259</v>
      </c>
      <c r="B19" s="170" t="s">
        <v>108</v>
      </c>
      <c r="C19" s="307">
        <v>1227422</v>
      </c>
      <c r="D19" s="307">
        <v>1612549</v>
      </c>
    </row>
    <row r="20" spans="1:4" ht="15.75">
      <c r="A20" s="95" t="s">
        <v>260</v>
      </c>
      <c r="B20" s="170" t="s">
        <v>108</v>
      </c>
      <c r="C20" s="307">
        <v>1718838</v>
      </c>
      <c r="D20" s="307">
        <v>2178308</v>
      </c>
    </row>
    <row r="21" spans="1:4" ht="15.75">
      <c r="A21" s="98" t="s">
        <v>247</v>
      </c>
      <c r="B21" s="170"/>
      <c r="C21" s="298"/>
      <c r="D21" s="298"/>
    </row>
    <row r="22" spans="1:4" ht="31.5">
      <c r="A22" s="98" t="s">
        <v>261</v>
      </c>
      <c r="B22" s="170" t="s">
        <v>246</v>
      </c>
      <c r="C22" s="307">
        <v>9376</v>
      </c>
      <c r="D22" s="307">
        <v>10306</v>
      </c>
    </row>
    <row r="23" spans="1:4" ht="15.75">
      <c r="A23" s="98" t="s">
        <v>262</v>
      </c>
      <c r="B23" s="170" t="s">
        <v>108</v>
      </c>
      <c r="C23" s="307">
        <v>123681</v>
      </c>
      <c r="D23" s="307">
        <v>123253</v>
      </c>
    </row>
    <row r="24" spans="1:4" ht="15.75">
      <c r="A24" s="98" t="s">
        <v>263</v>
      </c>
      <c r="B24" s="170" t="s">
        <v>108</v>
      </c>
      <c r="C24" s="307">
        <v>312381</v>
      </c>
      <c r="D24" s="307">
        <v>250059</v>
      </c>
    </row>
    <row r="25" spans="1:4" ht="15.75">
      <c r="A25" s="98" t="s">
        <v>264</v>
      </c>
      <c r="B25" s="170" t="s">
        <v>108</v>
      </c>
      <c r="C25" s="307">
        <v>741315</v>
      </c>
      <c r="D25" s="307">
        <v>1189582</v>
      </c>
    </row>
    <row r="26" spans="1:4" ht="15.75">
      <c r="A26" s="98" t="s">
        <v>265</v>
      </c>
      <c r="B26" s="170" t="s">
        <v>108</v>
      </c>
      <c r="C26" s="307">
        <v>148984</v>
      </c>
      <c r="D26" s="307">
        <v>192254</v>
      </c>
    </row>
    <row r="27" spans="1:4" ht="15.75">
      <c r="A27" s="96" t="s">
        <v>266</v>
      </c>
      <c r="B27" s="170" t="s">
        <v>108</v>
      </c>
      <c r="C27" s="307">
        <v>80869</v>
      </c>
      <c r="D27" s="307">
        <v>130878</v>
      </c>
    </row>
    <row r="28" spans="1:4" ht="15.75">
      <c r="A28" s="96" t="s">
        <v>267</v>
      </c>
      <c r="B28" s="170" t="s">
        <v>108</v>
      </c>
      <c r="C28" s="307">
        <v>2322</v>
      </c>
      <c r="D28" s="307">
        <v>2924</v>
      </c>
    </row>
    <row r="29" spans="1:4" ht="15.75">
      <c r="A29" s="96" t="s">
        <v>268</v>
      </c>
      <c r="B29" s="170" t="s">
        <v>108</v>
      </c>
      <c r="C29" s="307">
        <v>61467</v>
      </c>
      <c r="D29" s="307">
        <v>61782</v>
      </c>
    </row>
    <row r="30" spans="1:4" ht="15.75">
      <c r="A30" s="96" t="s">
        <v>269</v>
      </c>
      <c r="B30" s="170"/>
      <c r="C30" s="307">
        <v>24237</v>
      </c>
      <c r="D30" s="307">
        <v>24671</v>
      </c>
    </row>
    <row r="31" spans="1:4" ht="15.75">
      <c r="A31" s="98" t="s">
        <v>270</v>
      </c>
      <c r="B31" s="170" t="s">
        <v>108</v>
      </c>
      <c r="C31" s="307">
        <v>214206</v>
      </c>
      <c r="D31" s="307">
        <v>192599</v>
      </c>
    </row>
    <row r="32" spans="1:4" ht="15.75">
      <c r="A32" s="98" t="s">
        <v>271</v>
      </c>
      <c r="B32" s="170" t="s">
        <v>108</v>
      </c>
      <c r="C32" s="307">
        <v>-2473</v>
      </c>
      <c r="D32" s="307">
        <v>-33102</v>
      </c>
    </row>
    <row r="33" spans="1:4" ht="15.75">
      <c r="A33" s="98" t="s">
        <v>272</v>
      </c>
      <c r="B33" s="170"/>
      <c r="C33" s="298"/>
      <c r="D33" s="298"/>
    </row>
    <row r="34" spans="1:4" ht="15.75">
      <c r="A34" s="98" t="s">
        <v>273</v>
      </c>
      <c r="B34" s="170" t="s">
        <v>274</v>
      </c>
      <c r="C34" s="307">
        <v>8510</v>
      </c>
      <c r="D34" s="307">
        <v>10210</v>
      </c>
    </row>
    <row r="35" spans="1:4" ht="15.75">
      <c r="A35" s="98" t="s">
        <v>275</v>
      </c>
      <c r="B35" s="170" t="s">
        <v>274</v>
      </c>
      <c r="C35" s="307">
        <v>32533</v>
      </c>
      <c r="D35" s="307">
        <v>41119</v>
      </c>
    </row>
    <row r="36" spans="1:4" ht="16.5">
      <c r="A36" s="99"/>
      <c r="B36" s="100"/>
      <c r="C36" s="100"/>
      <c r="D36" s="100"/>
    </row>
    <row r="37" spans="1:4" ht="16.5">
      <c r="A37" s="99"/>
      <c r="B37" s="100"/>
      <c r="C37" s="100"/>
      <c r="D37" s="100"/>
    </row>
    <row r="38" spans="1:4" ht="18" customHeight="1">
      <c r="A38" s="99"/>
      <c r="B38" s="100"/>
      <c r="C38" s="100"/>
      <c r="D38" s="100"/>
    </row>
    <row r="39" spans="1:4" ht="21" customHeight="1">
      <c r="A39" s="99"/>
      <c r="B39" s="100"/>
      <c r="C39" s="100"/>
      <c r="D39" s="100"/>
    </row>
    <row r="40" spans="1:4" ht="16.5">
      <c r="A40" s="99"/>
      <c r="B40" s="100"/>
      <c r="C40" s="100"/>
      <c r="D40" s="100"/>
    </row>
    <row r="41" spans="1:4" ht="16.5">
      <c r="A41" s="99"/>
      <c r="B41" s="100"/>
      <c r="C41" s="100"/>
      <c r="D41" s="100"/>
    </row>
    <row r="42" spans="1:4" ht="16.5">
      <c r="A42" s="99"/>
      <c r="B42" s="100"/>
      <c r="C42" s="100"/>
      <c r="D42" s="100"/>
    </row>
    <row r="43" spans="1:4" ht="16.5">
      <c r="A43" s="99"/>
      <c r="B43" s="100"/>
      <c r="C43" s="100"/>
      <c r="D43" s="100"/>
    </row>
    <row r="44" spans="1:4" ht="16.5">
      <c r="A44" s="169"/>
      <c r="B44" s="100"/>
      <c r="C44" s="100"/>
      <c r="D44" s="100"/>
    </row>
    <row r="45" spans="1:4" ht="16.5">
      <c r="A45" s="169"/>
      <c r="B45" s="100"/>
      <c r="C45" s="100"/>
      <c r="D45" s="100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scale="79" orientation="landscape" r:id="rId1"/>
  <headerFooter alignWithMargins="0">
    <oddFooter>&amp;C&amp;P&amp;R&amp;A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0"/>
  </sheetPr>
  <dimension ref="A1:M24"/>
  <sheetViews>
    <sheetView view="pageBreakPreview" zoomScale="84" zoomScaleNormal="100" zoomScaleSheetLayoutView="84" workbookViewId="0">
      <selection activeCell="K8" sqref="K8"/>
    </sheetView>
  </sheetViews>
  <sheetFormatPr defaultRowHeight="12.75"/>
  <cols>
    <col min="1" max="1" width="19.42578125" customWidth="1"/>
    <col min="2" max="2" width="20.42578125" customWidth="1"/>
    <col min="3" max="3" width="12.28515625" customWidth="1"/>
    <col min="4" max="4" width="15.140625" customWidth="1"/>
    <col min="5" max="5" width="14" customWidth="1"/>
    <col min="6" max="6" width="13.28515625" customWidth="1"/>
    <col min="7" max="7" width="13.140625" customWidth="1"/>
    <col min="8" max="8" width="11.5703125" customWidth="1"/>
    <col min="9" max="9" width="17.28515625" customWidth="1"/>
  </cols>
  <sheetData>
    <row r="1" spans="1:13" ht="21" customHeight="1">
      <c r="I1" s="148" t="s">
        <v>652</v>
      </c>
      <c r="J1" s="452"/>
      <c r="K1" s="452"/>
      <c r="L1" s="452"/>
      <c r="M1" s="452"/>
    </row>
    <row r="2" spans="1:13" ht="21" customHeight="1"/>
    <row r="3" spans="1:13" ht="15.75">
      <c r="A3" s="444" t="s">
        <v>1112</v>
      </c>
      <c r="B3" s="453"/>
      <c r="C3" s="453"/>
      <c r="D3" s="453"/>
      <c r="E3" s="453"/>
      <c r="F3" s="453"/>
      <c r="G3" s="453"/>
      <c r="H3" s="453"/>
      <c r="I3" s="453"/>
    </row>
    <row r="4" spans="1:13" ht="13.5" thickBot="1"/>
    <row r="5" spans="1:13" ht="47.45" customHeight="1">
      <c r="A5" s="454" t="s">
        <v>653</v>
      </c>
      <c r="B5" s="456" t="s">
        <v>654</v>
      </c>
      <c r="C5" s="458" t="s">
        <v>655</v>
      </c>
      <c r="D5" s="459"/>
      <c r="E5" s="456" t="s">
        <v>656</v>
      </c>
      <c r="F5" s="460" t="s">
        <v>247</v>
      </c>
      <c r="G5" s="461"/>
      <c r="H5" s="461"/>
      <c r="I5" s="462"/>
    </row>
    <row r="6" spans="1:13" ht="45" customHeight="1">
      <c r="A6" s="455"/>
      <c r="B6" s="457"/>
      <c r="C6" s="451" t="s">
        <v>657</v>
      </c>
      <c r="D6" s="451" t="s">
        <v>658</v>
      </c>
      <c r="E6" s="457"/>
      <c r="F6" s="463" t="s">
        <v>659</v>
      </c>
      <c r="G6" s="450" t="s">
        <v>660</v>
      </c>
      <c r="H6" s="451" t="s">
        <v>661</v>
      </c>
      <c r="I6" s="451"/>
    </row>
    <row r="7" spans="1:13" ht="58.9" customHeight="1">
      <c r="A7" s="455"/>
      <c r="B7" s="457"/>
      <c r="C7" s="416"/>
      <c r="D7" s="416"/>
      <c r="E7" s="457"/>
      <c r="F7" s="416"/>
      <c r="G7" s="450"/>
      <c r="H7" s="149" t="s">
        <v>657</v>
      </c>
      <c r="I7" s="149" t="s">
        <v>662</v>
      </c>
    </row>
    <row r="8" spans="1:13" ht="15.75" thickBot="1">
      <c r="A8" s="66">
        <v>1</v>
      </c>
      <c r="B8" s="67">
        <v>2</v>
      </c>
      <c r="C8" s="67">
        <v>3</v>
      </c>
      <c r="D8" s="67">
        <v>4</v>
      </c>
      <c r="E8" s="67">
        <v>5</v>
      </c>
      <c r="F8" s="67">
        <v>6</v>
      </c>
      <c r="G8" s="67">
        <v>7</v>
      </c>
      <c r="H8" s="67">
        <v>8</v>
      </c>
      <c r="I8" s="67">
        <v>9</v>
      </c>
    </row>
    <row r="9" spans="1:13" ht="87" customHeight="1">
      <c r="A9" s="185" t="s">
        <v>824</v>
      </c>
      <c r="B9" s="185" t="s">
        <v>824</v>
      </c>
      <c r="C9" s="185" t="s">
        <v>824</v>
      </c>
      <c r="D9" s="185" t="s">
        <v>824</v>
      </c>
      <c r="E9" s="185" t="s">
        <v>824</v>
      </c>
      <c r="F9" s="185" t="s">
        <v>824</v>
      </c>
      <c r="G9" s="185" t="s">
        <v>824</v>
      </c>
      <c r="H9" s="185" t="s">
        <v>824</v>
      </c>
      <c r="I9" s="185" t="s">
        <v>824</v>
      </c>
    </row>
    <row r="10" spans="1:13">
      <c r="A10" s="34"/>
      <c r="B10" s="34"/>
      <c r="C10" s="34"/>
      <c r="D10" s="34"/>
      <c r="E10" s="34"/>
      <c r="F10" s="34"/>
      <c r="G10" s="34"/>
      <c r="H10" s="34"/>
      <c r="I10" s="34"/>
    </row>
    <row r="11" spans="1:13">
      <c r="A11" s="34"/>
      <c r="B11" s="34"/>
      <c r="C11" s="34"/>
      <c r="D11" s="34"/>
      <c r="E11" s="34"/>
      <c r="F11" s="34"/>
      <c r="G11" s="34"/>
      <c r="H11" s="34"/>
      <c r="I11" s="34"/>
    </row>
    <row r="15" spans="1:13">
      <c r="M15" s="34"/>
    </row>
    <row r="24" ht="138.6" customHeight="1"/>
  </sheetData>
  <mergeCells count="12">
    <mergeCell ref="G6:G7"/>
    <mergeCell ref="H6:I6"/>
    <mergeCell ref="J1:M1"/>
    <mergeCell ref="A3:I3"/>
    <mergeCell ref="A5:A7"/>
    <mergeCell ref="B5:B7"/>
    <mergeCell ref="C5:D5"/>
    <mergeCell ref="E5:E7"/>
    <mergeCell ref="F5:I5"/>
    <mergeCell ref="C6:C7"/>
    <mergeCell ref="D6:D7"/>
    <mergeCell ref="F6:F7"/>
  </mergeCells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zoomScaleNormal="100" zoomScaleSheetLayoutView="100" workbookViewId="0">
      <selection activeCell="H13" sqref="H13"/>
    </sheetView>
  </sheetViews>
  <sheetFormatPr defaultRowHeight="12.75"/>
  <cols>
    <col min="1" max="1" width="49.28515625" customWidth="1"/>
    <col min="2" max="2" width="17.85546875" customWidth="1"/>
    <col min="3" max="4" width="16" customWidth="1"/>
    <col min="5" max="5" width="20.28515625" customWidth="1"/>
  </cols>
  <sheetData>
    <row r="1" spans="1:9" ht="16.5">
      <c r="A1" s="378" t="s">
        <v>416</v>
      </c>
      <c r="B1" s="464"/>
      <c r="C1" s="464"/>
      <c r="D1" s="464"/>
      <c r="E1" s="464"/>
    </row>
    <row r="2" spans="1:9" ht="23.45" customHeight="1" thickBot="1">
      <c r="A2" s="465" t="s">
        <v>59</v>
      </c>
      <c r="B2" s="465"/>
      <c r="C2" s="465"/>
      <c r="D2" s="465"/>
      <c r="E2" s="465"/>
    </row>
    <row r="3" spans="1:9" ht="38.450000000000003" customHeight="1">
      <c r="A3" s="383" t="s">
        <v>91</v>
      </c>
      <c r="B3" s="415" t="s">
        <v>3</v>
      </c>
      <c r="C3" s="417" t="s">
        <v>4</v>
      </c>
      <c r="D3" s="417"/>
      <c r="E3" s="172" t="s">
        <v>421</v>
      </c>
    </row>
    <row r="4" spans="1:9" ht="11.45" customHeight="1">
      <c r="A4" s="466"/>
      <c r="B4" s="433"/>
      <c r="C4" s="434">
        <v>2022</v>
      </c>
      <c r="D4" s="434">
        <v>2023</v>
      </c>
      <c r="E4" s="434" t="s">
        <v>1108</v>
      </c>
    </row>
    <row r="5" spans="1:9" ht="9" customHeight="1">
      <c r="A5" s="466"/>
      <c r="B5" s="433"/>
      <c r="C5" s="434"/>
      <c r="D5" s="434"/>
      <c r="E5" s="434"/>
    </row>
    <row r="6" spans="1:9" ht="17.25" thickBot="1">
      <c r="A6" s="112">
        <v>1</v>
      </c>
      <c r="B6" s="113">
        <v>2</v>
      </c>
      <c r="C6" s="113">
        <v>3</v>
      </c>
      <c r="D6" s="113">
        <v>4</v>
      </c>
      <c r="E6" s="113">
        <v>5</v>
      </c>
    </row>
    <row r="7" spans="1:9" ht="16.5">
      <c r="A7" s="115" t="s">
        <v>729</v>
      </c>
      <c r="B7" s="116" t="s">
        <v>316</v>
      </c>
      <c r="C7" s="325">
        <v>518</v>
      </c>
      <c r="D7" s="325">
        <v>492</v>
      </c>
      <c r="E7" s="326">
        <f t="shared" ref="E7:E13" si="0">D7/C7*100</f>
        <v>94.980694980694977</v>
      </c>
      <c r="H7" s="254"/>
    </row>
    <row r="8" spans="1:9" ht="33">
      <c r="A8" s="178" t="s">
        <v>730</v>
      </c>
      <c r="B8" s="118" t="s">
        <v>417</v>
      </c>
      <c r="C8" s="327">
        <v>1139</v>
      </c>
      <c r="D8" s="327">
        <v>1219</v>
      </c>
      <c r="E8" s="326">
        <f t="shared" si="0"/>
        <v>107.02370500438983</v>
      </c>
      <c r="H8" s="254"/>
      <c r="I8" s="256"/>
    </row>
    <row r="9" spans="1:9" ht="33">
      <c r="A9" s="178" t="s">
        <v>731</v>
      </c>
      <c r="B9" s="118" t="s">
        <v>417</v>
      </c>
      <c r="C9" s="327">
        <v>2880</v>
      </c>
      <c r="D9" s="327">
        <v>3726</v>
      </c>
      <c r="E9" s="326">
        <f t="shared" si="0"/>
        <v>129.375</v>
      </c>
      <c r="G9" s="256"/>
      <c r="H9" s="254"/>
    </row>
    <row r="10" spans="1:9" ht="33">
      <c r="A10" s="178" t="s">
        <v>732</v>
      </c>
      <c r="B10" s="118" t="s">
        <v>418</v>
      </c>
      <c r="C10" s="325">
        <v>31</v>
      </c>
      <c r="D10" s="325">
        <v>33</v>
      </c>
      <c r="E10" s="326">
        <f t="shared" si="0"/>
        <v>106.45161290322579</v>
      </c>
      <c r="H10" s="254"/>
    </row>
    <row r="11" spans="1:9" ht="66">
      <c r="A11" s="178" t="s">
        <v>733</v>
      </c>
      <c r="B11" s="118" t="s">
        <v>417</v>
      </c>
      <c r="C11" s="327">
        <v>7596</v>
      </c>
      <c r="D11" s="328">
        <v>8008</v>
      </c>
      <c r="E11" s="326">
        <f t="shared" si="0"/>
        <v>105.42390731964191</v>
      </c>
      <c r="H11" s="254"/>
    </row>
    <row r="12" spans="1:9" ht="49.5">
      <c r="A12" s="117" t="s">
        <v>419</v>
      </c>
      <c r="B12" s="118" t="s">
        <v>420</v>
      </c>
      <c r="C12" s="327">
        <v>4200</v>
      </c>
      <c r="D12" s="327">
        <v>3230.63</v>
      </c>
      <c r="E12" s="326">
        <f t="shared" si="0"/>
        <v>76.919761904761913</v>
      </c>
      <c r="H12" s="254"/>
    </row>
    <row r="13" spans="1:9" ht="81.75" customHeight="1">
      <c r="A13" s="117" t="s">
        <v>743</v>
      </c>
      <c r="B13" s="118" t="s">
        <v>420</v>
      </c>
      <c r="C13" s="326">
        <v>27115.9</v>
      </c>
      <c r="D13" s="354">
        <v>26506.9</v>
      </c>
      <c r="E13" s="354">
        <f t="shared" si="0"/>
        <v>97.754085241500377</v>
      </c>
      <c r="H13" s="254"/>
    </row>
    <row r="15" spans="1:9" ht="34.9" customHeight="1">
      <c r="A15" s="119"/>
      <c r="B15" s="120"/>
      <c r="C15" s="119"/>
      <c r="D15" s="119"/>
      <c r="E15" s="119"/>
    </row>
    <row r="16" spans="1:9" ht="34.9" customHeight="1">
      <c r="A16" s="119"/>
      <c r="B16" s="120"/>
      <c r="C16" s="119"/>
      <c r="D16" s="119"/>
      <c r="E16" s="119"/>
    </row>
  </sheetData>
  <mergeCells count="8">
    <mergeCell ref="A1:E1"/>
    <mergeCell ref="A2:E2"/>
    <mergeCell ref="A3:A5"/>
    <mergeCell ref="B3:B5"/>
    <mergeCell ref="C3:D3"/>
    <mergeCell ref="C4:C5"/>
    <mergeCell ref="D4:D5"/>
    <mergeCell ref="E4:E5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0"/>
  </sheetPr>
  <dimension ref="A1:F9"/>
  <sheetViews>
    <sheetView view="pageBreakPreview" zoomScaleNormal="100" workbookViewId="0">
      <selection activeCell="D4" sqref="D4"/>
    </sheetView>
  </sheetViews>
  <sheetFormatPr defaultRowHeight="12.75"/>
  <cols>
    <col min="1" max="1" width="59.28515625" customWidth="1"/>
    <col min="2" max="2" width="21" customWidth="1"/>
    <col min="3" max="4" width="13.28515625" customWidth="1"/>
  </cols>
  <sheetData>
    <row r="1" spans="1:6" ht="16.5">
      <c r="A1" s="378" t="s">
        <v>422</v>
      </c>
      <c r="B1" s="390"/>
      <c r="C1" s="390"/>
      <c r="D1" s="390"/>
      <c r="E1" s="63"/>
      <c r="F1" s="63"/>
    </row>
    <row r="2" spans="1:6" ht="31.15" customHeight="1" thickBot="1">
      <c r="A2" s="419" t="s">
        <v>423</v>
      </c>
      <c r="B2" s="468"/>
      <c r="C2" s="468"/>
      <c r="D2" s="468"/>
      <c r="E2" s="121"/>
      <c r="F2" s="121"/>
    </row>
    <row r="3" spans="1:6" ht="16.5">
      <c r="A3" s="469" t="s">
        <v>91</v>
      </c>
      <c r="B3" s="417" t="s">
        <v>3</v>
      </c>
      <c r="C3" s="417" t="s">
        <v>424</v>
      </c>
      <c r="D3" s="417"/>
    </row>
    <row r="4" spans="1:6" ht="16.5">
      <c r="A4" s="470"/>
      <c r="B4" s="440"/>
      <c r="C4" s="81">
        <v>2022</v>
      </c>
      <c r="D4" s="81">
        <v>2023</v>
      </c>
    </row>
    <row r="5" spans="1:6" ht="17.25" thickBot="1">
      <c r="A5" s="53">
        <v>1</v>
      </c>
      <c r="B5" s="4">
        <v>2</v>
      </c>
      <c r="C5" s="4">
        <v>3</v>
      </c>
      <c r="D5" s="4">
        <v>4</v>
      </c>
    </row>
    <row r="6" spans="1:6" ht="27.6" customHeight="1">
      <c r="A6" s="467" t="s">
        <v>425</v>
      </c>
      <c r="B6" s="467"/>
      <c r="C6" s="467"/>
      <c r="D6" s="467"/>
    </row>
    <row r="7" spans="1:6" ht="34.9" customHeight="1">
      <c r="A7" s="122" t="s">
        <v>426</v>
      </c>
      <c r="B7" s="42" t="s">
        <v>316</v>
      </c>
      <c r="C7" s="61" t="s">
        <v>824</v>
      </c>
      <c r="D7" s="61" t="s">
        <v>824</v>
      </c>
    </row>
    <row r="8" spans="1:6" ht="47.25">
      <c r="A8" s="123" t="s">
        <v>427</v>
      </c>
      <c r="B8" s="42" t="s">
        <v>316</v>
      </c>
      <c r="C8" s="61" t="s">
        <v>824</v>
      </c>
      <c r="D8" s="61" t="s">
        <v>824</v>
      </c>
    </row>
    <row r="9" spans="1:6" ht="31.5">
      <c r="A9" s="122" t="s">
        <v>734</v>
      </c>
      <c r="B9" s="42" t="s">
        <v>210</v>
      </c>
      <c r="C9" s="61" t="s">
        <v>824</v>
      </c>
      <c r="D9" s="61" t="s">
        <v>824</v>
      </c>
    </row>
  </sheetData>
  <mergeCells count="6">
    <mergeCell ref="A6:D6"/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0"/>
  </sheetPr>
  <dimension ref="A1:G136"/>
  <sheetViews>
    <sheetView view="pageBreakPreview" zoomScaleNormal="100" zoomScaleSheetLayoutView="100" workbookViewId="0">
      <pane ySplit="6" topLeftCell="A7" activePane="bottomLeft" state="frozen"/>
      <selection activeCell="D95" sqref="D95"/>
      <selection pane="bottomLeft" activeCell="G24" sqref="G24"/>
    </sheetView>
  </sheetViews>
  <sheetFormatPr defaultRowHeight="12.75"/>
  <cols>
    <col min="1" max="1" width="80.7109375" customWidth="1"/>
    <col min="2" max="2" width="28.140625" customWidth="1"/>
    <col min="3" max="4" width="12.140625" customWidth="1"/>
  </cols>
  <sheetData>
    <row r="1" spans="1:6" ht="18" customHeight="1">
      <c r="A1" s="391" t="s">
        <v>515</v>
      </c>
      <c r="B1" s="368"/>
      <c r="C1" s="368"/>
      <c r="D1" s="368"/>
    </row>
    <row r="2" spans="1:6" ht="16.5">
      <c r="A2" s="378" t="s">
        <v>516</v>
      </c>
      <c r="B2" s="390"/>
      <c r="C2" s="390"/>
      <c r="D2" s="390"/>
    </row>
    <row r="3" spans="1:6" ht="19.5" thickBot="1">
      <c r="A3" s="475" t="s">
        <v>517</v>
      </c>
      <c r="B3" s="475"/>
      <c r="C3" s="475"/>
      <c r="D3" s="475"/>
    </row>
    <row r="4" spans="1:6" ht="16.5">
      <c r="A4" s="476" t="s">
        <v>91</v>
      </c>
      <c r="B4" s="478" t="s">
        <v>3</v>
      </c>
      <c r="C4" s="480" t="s">
        <v>4</v>
      </c>
      <c r="D4" s="481"/>
    </row>
    <row r="5" spans="1:6" ht="16.5">
      <c r="A5" s="477"/>
      <c r="B5" s="479"/>
      <c r="C5" s="81">
        <v>2022</v>
      </c>
      <c r="D5" s="81">
        <v>2023</v>
      </c>
    </row>
    <row r="6" spans="1:6" ht="17.25" thickBot="1">
      <c r="A6" s="112">
        <v>1</v>
      </c>
      <c r="B6" s="113">
        <v>2</v>
      </c>
      <c r="C6" s="113">
        <v>3</v>
      </c>
      <c r="D6" s="113">
        <v>4</v>
      </c>
    </row>
    <row r="7" spans="1:6" ht="19.899999999999999" customHeight="1">
      <c r="A7" s="54" t="s">
        <v>518</v>
      </c>
      <c r="B7" s="55" t="s">
        <v>121</v>
      </c>
      <c r="C7" s="209">
        <v>1</v>
      </c>
      <c r="D7" s="209">
        <v>1</v>
      </c>
    </row>
    <row r="8" spans="1:6" ht="19.899999999999999" customHeight="1">
      <c r="A8" s="54" t="s">
        <v>519</v>
      </c>
      <c r="B8" s="55" t="s">
        <v>121</v>
      </c>
      <c r="C8" s="209">
        <v>138</v>
      </c>
      <c r="D8" s="209">
        <v>138</v>
      </c>
    </row>
    <row r="9" spans="1:6" ht="33">
      <c r="A9" s="56" t="s">
        <v>520</v>
      </c>
      <c r="B9" s="141" t="s">
        <v>521</v>
      </c>
      <c r="C9" s="210">
        <v>25.7</v>
      </c>
      <c r="D9" s="210">
        <v>26.1</v>
      </c>
      <c r="F9" s="279"/>
    </row>
    <row r="10" spans="1:6" ht="16.5">
      <c r="A10" s="56" t="s">
        <v>522</v>
      </c>
      <c r="B10" s="141" t="s">
        <v>521</v>
      </c>
      <c r="C10" s="142">
        <v>0.54</v>
      </c>
      <c r="D10" s="142">
        <v>0.54</v>
      </c>
    </row>
    <row r="11" spans="1:6" ht="33">
      <c r="A11" s="56" t="s">
        <v>523</v>
      </c>
      <c r="B11" s="55" t="s">
        <v>121</v>
      </c>
      <c r="C11" s="142">
        <v>1</v>
      </c>
      <c r="D11" s="212">
        <v>1</v>
      </c>
    </row>
    <row r="12" spans="1:6" ht="16.5">
      <c r="A12" s="56" t="s">
        <v>524</v>
      </c>
      <c r="B12" s="55" t="s">
        <v>121</v>
      </c>
      <c r="C12" s="142">
        <v>0</v>
      </c>
      <c r="D12" s="212">
        <v>0</v>
      </c>
    </row>
    <row r="13" spans="1:6" ht="16.5">
      <c r="A13" s="56" t="s">
        <v>525</v>
      </c>
      <c r="B13" s="141" t="s">
        <v>526</v>
      </c>
      <c r="C13" s="142">
        <v>1771</v>
      </c>
      <c r="D13" s="212">
        <v>1771</v>
      </c>
    </row>
    <row r="14" spans="1:6" ht="33">
      <c r="A14" s="56" t="s">
        <v>527</v>
      </c>
      <c r="B14" s="141" t="s">
        <v>528</v>
      </c>
      <c r="C14" s="142">
        <v>331.2</v>
      </c>
      <c r="D14" s="212">
        <v>336.9</v>
      </c>
    </row>
    <row r="15" spans="1:6" ht="16.5">
      <c r="A15" s="56" t="s">
        <v>529</v>
      </c>
      <c r="B15" s="55" t="s">
        <v>121</v>
      </c>
      <c r="C15" s="212">
        <v>0</v>
      </c>
      <c r="D15" s="212">
        <v>0</v>
      </c>
    </row>
    <row r="16" spans="1:6" ht="16.5">
      <c r="A16" s="56" t="s">
        <v>530</v>
      </c>
      <c r="B16" s="55" t="s">
        <v>121</v>
      </c>
      <c r="C16" s="142">
        <v>1</v>
      </c>
      <c r="D16" s="212">
        <v>1</v>
      </c>
    </row>
    <row r="17" spans="1:4" ht="33">
      <c r="A17" s="56" t="s">
        <v>531</v>
      </c>
      <c r="B17" s="141" t="s">
        <v>532</v>
      </c>
      <c r="C17" s="212">
        <v>3.7</v>
      </c>
      <c r="D17" s="212">
        <v>3.8</v>
      </c>
    </row>
    <row r="18" spans="1:4" ht="33">
      <c r="A18" s="56" t="s">
        <v>533</v>
      </c>
      <c r="B18" s="141" t="s">
        <v>210</v>
      </c>
      <c r="C18" s="142">
        <v>106</v>
      </c>
      <c r="D18" s="212">
        <v>141</v>
      </c>
    </row>
    <row r="19" spans="1:4" ht="19.899999999999999" customHeight="1">
      <c r="A19" s="56" t="s">
        <v>534</v>
      </c>
      <c r="B19" s="141" t="s">
        <v>535</v>
      </c>
      <c r="C19" s="142">
        <v>19.7</v>
      </c>
      <c r="D19" s="212">
        <v>26.8</v>
      </c>
    </row>
    <row r="20" spans="1:4" ht="16.5">
      <c r="A20" s="56" t="s">
        <v>651</v>
      </c>
      <c r="B20" s="141" t="s">
        <v>535</v>
      </c>
      <c r="C20" s="142">
        <v>0</v>
      </c>
      <c r="D20" s="212">
        <v>0</v>
      </c>
    </row>
    <row r="21" spans="1:4" ht="33">
      <c r="A21" s="56" t="s">
        <v>536</v>
      </c>
      <c r="B21" s="141" t="s">
        <v>210</v>
      </c>
      <c r="C21" s="142">
        <v>278</v>
      </c>
      <c r="D21" s="212">
        <v>268</v>
      </c>
    </row>
    <row r="22" spans="1:4" ht="33">
      <c r="A22" s="56" t="s">
        <v>537</v>
      </c>
      <c r="B22" s="141" t="s">
        <v>535</v>
      </c>
      <c r="C22" s="275">
        <v>51.98</v>
      </c>
      <c r="D22" s="275">
        <v>50.98</v>
      </c>
    </row>
    <row r="23" spans="1:4" ht="16.5">
      <c r="A23" s="56" t="s">
        <v>538</v>
      </c>
      <c r="B23" s="55" t="s">
        <v>121</v>
      </c>
      <c r="C23" s="142">
        <v>83</v>
      </c>
      <c r="D23" s="212">
        <v>86</v>
      </c>
    </row>
    <row r="24" spans="1:4" ht="49.5">
      <c r="A24" s="56" t="s">
        <v>539</v>
      </c>
      <c r="B24" s="141" t="s">
        <v>417</v>
      </c>
      <c r="C24" s="211">
        <v>25877</v>
      </c>
      <c r="D24" s="211">
        <v>26690</v>
      </c>
    </row>
    <row r="25" spans="1:4" ht="16.5">
      <c r="A25" s="56" t="s">
        <v>540</v>
      </c>
      <c r="B25" s="55" t="s">
        <v>121</v>
      </c>
      <c r="C25" s="211">
        <v>2</v>
      </c>
      <c r="D25" s="211">
        <v>2</v>
      </c>
    </row>
    <row r="26" spans="1:4" ht="16.5">
      <c r="A26" s="56" t="s">
        <v>541</v>
      </c>
      <c r="B26" s="55" t="s">
        <v>121</v>
      </c>
      <c r="C26" s="211">
        <v>26</v>
      </c>
      <c r="D26" s="211">
        <v>26</v>
      </c>
    </row>
    <row r="27" spans="1:4" ht="33">
      <c r="A27" s="56" t="s">
        <v>542</v>
      </c>
      <c r="B27" s="55" t="s">
        <v>121</v>
      </c>
      <c r="C27" s="212">
        <v>3</v>
      </c>
      <c r="D27" s="212">
        <v>3</v>
      </c>
    </row>
    <row r="28" spans="1:4" ht="16.5">
      <c r="A28" s="56" t="s">
        <v>543</v>
      </c>
      <c r="B28" s="55" t="s">
        <v>121</v>
      </c>
      <c r="C28" s="212">
        <v>512</v>
      </c>
      <c r="D28" s="212">
        <v>512</v>
      </c>
    </row>
    <row r="29" spans="1:4" ht="33">
      <c r="A29" s="56" t="s">
        <v>544</v>
      </c>
      <c r="B29" s="55" t="s">
        <v>121</v>
      </c>
      <c r="C29" s="212">
        <v>0</v>
      </c>
      <c r="D29" s="212"/>
    </row>
    <row r="30" spans="1:4" ht="16.5">
      <c r="A30" s="56" t="s">
        <v>543</v>
      </c>
      <c r="B30" s="55" t="s">
        <v>121</v>
      </c>
      <c r="C30" s="212">
        <v>0</v>
      </c>
      <c r="D30" s="212"/>
    </row>
    <row r="31" spans="1:4" ht="16.5">
      <c r="A31" s="56" t="s">
        <v>545</v>
      </c>
      <c r="B31" s="55" t="s">
        <v>121</v>
      </c>
      <c r="C31" s="212">
        <v>26</v>
      </c>
      <c r="D31" s="212">
        <v>26</v>
      </c>
    </row>
    <row r="32" spans="1:4" ht="16.5">
      <c r="A32" s="56" t="s">
        <v>546</v>
      </c>
      <c r="B32" s="55" t="s">
        <v>121</v>
      </c>
      <c r="C32" s="212">
        <v>8</v>
      </c>
      <c r="D32" s="212">
        <v>8</v>
      </c>
    </row>
    <row r="33" spans="1:4" ht="16.5">
      <c r="A33" s="56" t="s">
        <v>547</v>
      </c>
      <c r="B33" s="141" t="s">
        <v>548</v>
      </c>
      <c r="C33" s="212">
        <v>3603</v>
      </c>
      <c r="D33" s="212">
        <v>3588</v>
      </c>
    </row>
    <row r="34" spans="1:4" ht="16.5">
      <c r="A34" s="56" t="s">
        <v>549</v>
      </c>
      <c r="B34" s="55" t="s">
        <v>121</v>
      </c>
      <c r="C34" s="212">
        <v>10</v>
      </c>
      <c r="D34" s="212">
        <v>10</v>
      </c>
    </row>
    <row r="35" spans="1:4" ht="16.5">
      <c r="A35" s="56" t="s">
        <v>550</v>
      </c>
      <c r="B35" s="141" t="s">
        <v>551</v>
      </c>
      <c r="C35" s="212">
        <v>258</v>
      </c>
      <c r="D35" s="212">
        <v>257.89999999999998</v>
      </c>
    </row>
    <row r="36" spans="1:4" ht="16.5">
      <c r="A36" s="56" t="s">
        <v>552</v>
      </c>
      <c r="B36" s="141" t="s">
        <v>553</v>
      </c>
      <c r="C36" s="212">
        <v>18.3</v>
      </c>
      <c r="D36" s="212">
        <v>18.3</v>
      </c>
    </row>
    <row r="37" spans="1:4" ht="16.5">
      <c r="A37" s="56" t="s">
        <v>554</v>
      </c>
      <c r="B37" s="141" t="s">
        <v>555</v>
      </c>
      <c r="C37" s="212">
        <v>14.1</v>
      </c>
      <c r="D37" s="212">
        <v>14.2</v>
      </c>
    </row>
    <row r="38" spans="1:4" ht="16.5">
      <c r="A38" s="56" t="s">
        <v>556</v>
      </c>
      <c r="B38" s="55" t="s">
        <v>121</v>
      </c>
      <c r="C38" s="212">
        <v>0</v>
      </c>
      <c r="D38" s="212">
        <v>0</v>
      </c>
    </row>
    <row r="39" spans="1:4" ht="16.5">
      <c r="A39" s="56" t="s">
        <v>557</v>
      </c>
      <c r="B39" s="55" t="s">
        <v>121</v>
      </c>
      <c r="C39" s="212">
        <v>0</v>
      </c>
      <c r="D39" s="212">
        <v>0</v>
      </c>
    </row>
    <row r="40" spans="1:4" ht="16.5">
      <c r="A40" s="56" t="s">
        <v>558</v>
      </c>
      <c r="B40" s="141" t="s">
        <v>559</v>
      </c>
      <c r="C40" s="212">
        <v>0</v>
      </c>
      <c r="D40" s="212">
        <v>0</v>
      </c>
    </row>
    <row r="41" spans="1:4" ht="16.5">
      <c r="A41" s="56" t="s">
        <v>560</v>
      </c>
      <c r="B41" s="55" t="s">
        <v>121</v>
      </c>
      <c r="C41" s="212">
        <v>5</v>
      </c>
      <c r="D41" s="212">
        <v>5</v>
      </c>
    </row>
    <row r="42" spans="1:4" ht="16.5">
      <c r="A42" s="56" t="s">
        <v>561</v>
      </c>
      <c r="B42" s="141" t="s">
        <v>559</v>
      </c>
      <c r="C42" s="275">
        <v>874.03</v>
      </c>
      <c r="D42" s="275">
        <v>903.5</v>
      </c>
    </row>
    <row r="43" spans="1:4" ht="16.5">
      <c r="A43" s="56" t="s">
        <v>562</v>
      </c>
      <c r="B43" s="55" t="s">
        <v>121</v>
      </c>
      <c r="C43" s="212">
        <v>0</v>
      </c>
      <c r="D43" s="212">
        <v>0</v>
      </c>
    </row>
    <row r="44" spans="1:4" ht="16.5">
      <c r="A44" s="56" t="s">
        <v>563</v>
      </c>
      <c r="B44" s="141" t="s">
        <v>564</v>
      </c>
      <c r="C44" s="212">
        <v>0</v>
      </c>
      <c r="D44" s="212">
        <v>0</v>
      </c>
    </row>
    <row r="45" spans="1:4" ht="33">
      <c r="A45" s="56" t="s">
        <v>565</v>
      </c>
      <c r="B45" s="55" t="s">
        <v>121</v>
      </c>
      <c r="C45" s="142">
        <v>0</v>
      </c>
      <c r="D45" s="212">
        <v>0</v>
      </c>
    </row>
    <row r="46" spans="1:4" ht="16.5">
      <c r="A46" s="56" t="s">
        <v>566</v>
      </c>
      <c r="B46" s="141" t="s">
        <v>564</v>
      </c>
      <c r="C46" s="142">
        <v>0</v>
      </c>
      <c r="D46" s="212">
        <v>0</v>
      </c>
    </row>
    <row r="47" spans="1:4" ht="33">
      <c r="A47" s="56" t="s">
        <v>567</v>
      </c>
      <c r="B47" s="55" t="s">
        <v>121</v>
      </c>
      <c r="C47" s="142">
        <v>0</v>
      </c>
      <c r="D47" s="212">
        <v>0</v>
      </c>
    </row>
    <row r="48" spans="1:4" ht="16.5">
      <c r="A48" s="56" t="s">
        <v>568</v>
      </c>
      <c r="B48" s="141" t="s">
        <v>210</v>
      </c>
      <c r="C48" s="142">
        <v>0</v>
      </c>
      <c r="D48" s="212">
        <v>0</v>
      </c>
    </row>
    <row r="49" spans="1:6" ht="33">
      <c r="A49" s="56" t="s">
        <v>569</v>
      </c>
      <c r="B49" s="55" t="s">
        <v>121</v>
      </c>
      <c r="C49" s="142">
        <v>1</v>
      </c>
      <c r="D49" s="142">
        <v>1</v>
      </c>
    </row>
    <row r="50" spans="1:6" ht="16.5">
      <c r="A50" s="56" t="s">
        <v>570</v>
      </c>
      <c r="B50" s="141" t="s">
        <v>564</v>
      </c>
      <c r="C50" s="142">
        <v>0.85099999999999998</v>
      </c>
      <c r="D50" s="142">
        <v>0.77100000000000002</v>
      </c>
    </row>
    <row r="51" spans="1:6" ht="16.5">
      <c r="A51" s="56" t="s">
        <v>571</v>
      </c>
      <c r="B51" s="55" t="s">
        <v>121</v>
      </c>
      <c r="C51" s="142">
        <v>10</v>
      </c>
      <c r="D51" s="142">
        <v>10</v>
      </c>
    </row>
    <row r="52" spans="1:6" ht="16.5">
      <c r="A52" s="56" t="s">
        <v>572</v>
      </c>
      <c r="B52" s="55" t="s">
        <v>121</v>
      </c>
      <c r="C52" s="211">
        <v>8173</v>
      </c>
      <c r="D52" s="211">
        <v>8173</v>
      </c>
    </row>
    <row r="53" spans="1:6" ht="16.5">
      <c r="A53" s="56" t="s">
        <v>573</v>
      </c>
      <c r="B53" s="141" t="s">
        <v>210</v>
      </c>
      <c r="C53" s="211">
        <v>5730</v>
      </c>
      <c r="D53" s="211">
        <v>5719</v>
      </c>
    </row>
    <row r="54" spans="1:6" ht="16.5">
      <c r="A54" s="56" t="s">
        <v>574</v>
      </c>
      <c r="B54" s="55" t="s">
        <v>121</v>
      </c>
      <c r="C54" s="142">
        <v>0</v>
      </c>
      <c r="D54" s="142">
        <v>0</v>
      </c>
    </row>
    <row r="55" spans="1:6" ht="16.5">
      <c r="A55" s="56" t="s">
        <v>575</v>
      </c>
      <c r="B55" s="55" t="s">
        <v>121</v>
      </c>
      <c r="C55" s="142">
        <v>0</v>
      </c>
      <c r="D55" s="142">
        <v>0</v>
      </c>
    </row>
    <row r="56" spans="1:6" ht="16.5">
      <c r="A56" s="56" t="s">
        <v>573</v>
      </c>
      <c r="B56" s="141" t="s">
        <v>210</v>
      </c>
      <c r="C56" s="142">
        <v>0</v>
      </c>
      <c r="D56" s="142">
        <v>0</v>
      </c>
    </row>
    <row r="57" spans="1:6" ht="16.5">
      <c r="A57" s="56" t="s">
        <v>576</v>
      </c>
      <c r="B57" s="55" t="s">
        <v>121</v>
      </c>
      <c r="C57" s="142">
        <v>0</v>
      </c>
      <c r="D57" s="142">
        <v>0</v>
      </c>
      <c r="F57" s="256"/>
    </row>
    <row r="58" spans="1:6" ht="16.5">
      <c r="A58" s="56" t="s">
        <v>577</v>
      </c>
      <c r="B58" s="55" t="s">
        <v>121</v>
      </c>
      <c r="C58" s="142">
        <v>0</v>
      </c>
      <c r="D58" s="142">
        <v>0</v>
      </c>
      <c r="F58" s="256"/>
    </row>
    <row r="59" spans="1:6" ht="16.5">
      <c r="A59" s="56" t="s">
        <v>578</v>
      </c>
      <c r="B59" s="55" t="s">
        <v>121</v>
      </c>
      <c r="C59" s="142">
        <v>0</v>
      </c>
      <c r="D59" s="142">
        <v>0</v>
      </c>
    </row>
    <row r="60" spans="1:6" ht="16.5">
      <c r="A60" s="56" t="s">
        <v>579</v>
      </c>
      <c r="B60" s="141" t="s">
        <v>210</v>
      </c>
      <c r="C60" s="142">
        <v>0</v>
      </c>
      <c r="D60" s="142">
        <v>0</v>
      </c>
    </row>
    <row r="61" spans="1:6" ht="16.5">
      <c r="A61" s="56" t="s">
        <v>580</v>
      </c>
      <c r="B61" s="55" t="s">
        <v>121</v>
      </c>
      <c r="C61" s="142">
        <v>3</v>
      </c>
      <c r="D61" s="142">
        <v>3</v>
      </c>
    </row>
    <row r="62" spans="1:6" ht="16.5">
      <c r="A62" s="56" t="s">
        <v>578</v>
      </c>
      <c r="B62" s="55" t="s">
        <v>121</v>
      </c>
      <c r="C62" s="211">
        <v>1724</v>
      </c>
      <c r="D62" s="211">
        <v>1724</v>
      </c>
    </row>
    <row r="63" spans="1:6" ht="16.5">
      <c r="A63" s="56" t="s">
        <v>579</v>
      </c>
      <c r="B63" s="141" t="s">
        <v>210</v>
      </c>
      <c r="C63" s="142">
        <v>750</v>
      </c>
      <c r="D63" s="142">
        <v>770</v>
      </c>
    </row>
    <row r="64" spans="1:6" ht="16.5">
      <c r="A64" s="56" t="s">
        <v>581</v>
      </c>
      <c r="B64" s="55" t="s">
        <v>121</v>
      </c>
      <c r="C64" s="142">
        <v>7</v>
      </c>
      <c r="D64" s="142">
        <v>7</v>
      </c>
    </row>
    <row r="65" spans="1:7" ht="16.5">
      <c r="A65" s="56" t="s">
        <v>578</v>
      </c>
      <c r="B65" s="55" t="s">
        <v>121</v>
      </c>
      <c r="C65" s="211">
        <v>5833</v>
      </c>
      <c r="D65" s="211">
        <v>5833</v>
      </c>
    </row>
    <row r="66" spans="1:7" ht="16.5">
      <c r="A66" s="56" t="s">
        <v>579</v>
      </c>
      <c r="B66" s="141" t="s">
        <v>210</v>
      </c>
      <c r="C66" s="211">
        <v>4980</v>
      </c>
      <c r="D66" s="211">
        <v>4949</v>
      </c>
    </row>
    <row r="67" spans="1:7" ht="33">
      <c r="A67" s="56" t="s">
        <v>582</v>
      </c>
      <c r="B67" s="55" t="s">
        <v>121</v>
      </c>
      <c r="C67" s="142">
        <v>2</v>
      </c>
      <c r="D67" s="142">
        <v>2</v>
      </c>
      <c r="G67" s="256"/>
    </row>
    <row r="68" spans="1:7" ht="16.5">
      <c r="A68" s="56" t="s">
        <v>578</v>
      </c>
      <c r="B68" s="55" t="s">
        <v>121</v>
      </c>
      <c r="C68" s="142">
        <v>616</v>
      </c>
      <c r="D68" s="142">
        <v>616</v>
      </c>
      <c r="G68" s="256"/>
    </row>
    <row r="69" spans="1:7" ht="16.5">
      <c r="A69" s="56" t="s">
        <v>579</v>
      </c>
      <c r="B69" s="141" t="s">
        <v>210</v>
      </c>
      <c r="C69" s="142">
        <v>993</v>
      </c>
      <c r="D69" s="142">
        <v>1000</v>
      </c>
    </row>
    <row r="70" spans="1:7" ht="18" customHeight="1">
      <c r="A70" s="56" t="s">
        <v>583</v>
      </c>
      <c r="C70" s="142"/>
      <c r="D70" s="142"/>
    </row>
    <row r="71" spans="1:7" ht="16.5">
      <c r="A71" s="56" t="s">
        <v>584</v>
      </c>
      <c r="B71" s="141" t="s">
        <v>10</v>
      </c>
      <c r="C71" s="142">
        <v>92.2</v>
      </c>
      <c r="D71" s="142">
        <v>91.8</v>
      </c>
    </row>
    <row r="72" spans="1:7" ht="16.5">
      <c r="A72" s="56" t="s">
        <v>585</v>
      </c>
      <c r="B72" s="141" t="s">
        <v>10</v>
      </c>
      <c r="C72" s="142">
        <v>7.8</v>
      </c>
      <c r="D72" s="142">
        <v>8.1999999999999993</v>
      </c>
    </row>
    <row r="73" spans="1:7" ht="16.5">
      <c r="A73" s="56" t="s">
        <v>586</v>
      </c>
      <c r="B73" s="141" t="s">
        <v>10</v>
      </c>
      <c r="C73" s="142">
        <v>0</v>
      </c>
      <c r="D73" s="142">
        <v>0</v>
      </c>
    </row>
    <row r="74" spans="1:7" ht="16.5">
      <c r="A74" s="56" t="s">
        <v>587</v>
      </c>
      <c r="B74" s="141" t="s">
        <v>588</v>
      </c>
      <c r="C74" s="142">
        <v>153.4</v>
      </c>
      <c r="D74" s="212">
        <v>155.5</v>
      </c>
    </row>
    <row r="75" spans="1:7" ht="33">
      <c r="A75" s="56" t="s">
        <v>589</v>
      </c>
      <c r="B75" s="141" t="s">
        <v>590</v>
      </c>
      <c r="C75" s="142">
        <v>140</v>
      </c>
      <c r="D75" s="142">
        <v>148</v>
      </c>
    </row>
    <row r="76" spans="1:7" ht="16.5">
      <c r="A76" s="56" t="s">
        <v>591</v>
      </c>
      <c r="B76" s="141" t="s">
        <v>590</v>
      </c>
      <c r="C76" s="142">
        <v>140</v>
      </c>
      <c r="D76" s="142">
        <v>148</v>
      </c>
      <c r="F76" s="256"/>
    </row>
    <row r="77" spans="1:7" ht="16.5">
      <c r="A77" s="56" t="s">
        <v>592</v>
      </c>
      <c r="B77" s="55" t="s">
        <v>121</v>
      </c>
      <c r="C77" s="142">
        <v>10</v>
      </c>
      <c r="D77" s="142">
        <v>10</v>
      </c>
    </row>
    <row r="78" spans="1:7" ht="16.5">
      <c r="A78" s="56" t="s">
        <v>593</v>
      </c>
      <c r="B78" s="55" t="s">
        <v>121</v>
      </c>
      <c r="C78" s="211">
        <v>2581</v>
      </c>
      <c r="D78" s="211">
        <v>2966</v>
      </c>
    </row>
    <row r="79" spans="1:7" ht="16.5">
      <c r="A79" s="56" t="s">
        <v>594</v>
      </c>
      <c r="B79" s="141" t="s">
        <v>210</v>
      </c>
      <c r="C79" s="211">
        <v>2591</v>
      </c>
      <c r="D79" s="211">
        <v>2460</v>
      </c>
    </row>
    <row r="80" spans="1:7" ht="16.5">
      <c r="A80" s="56" t="s">
        <v>595</v>
      </c>
      <c r="B80" s="141" t="s">
        <v>210</v>
      </c>
      <c r="C80" s="211">
        <v>3646</v>
      </c>
      <c r="D80" s="211">
        <v>3462</v>
      </c>
    </row>
    <row r="81" spans="1:4" ht="16.5">
      <c r="A81" s="56" t="s">
        <v>596</v>
      </c>
      <c r="B81" s="81" t="s">
        <v>10</v>
      </c>
      <c r="C81" s="142">
        <v>100</v>
      </c>
      <c r="D81" s="142">
        <v>100</v>
      </c>
    </row>
    <row r="82" spans="1:4" ht="16.5">
      <c r="A82" s="56" t="s">
        <v>597</v>
      </c>
      <c r="B82" s="55" t="s">
        <v>121</v>
      </c>
      <c r="C82" s="212">
        <v>0</v>
      </c>
      <c r="D82" s="212">
        <v>0</v>
      </c>
    </row>
    <row r="83" spans="1:4" ht="16.5">
      <c r="A83" s="56" t="s">
        <v>598</v>
      </c>
      <c r="B83" s="141" t="s">
        <v>210</v>
      </c>
      <c r="C83" s="212">
        <v>0</v>
      </c>
      <c r="D83" s="212">
        <v>0</v>
      </c>
    </row>
    <row r="84" spans="1:4" ht="16.5">
      <c r="A84" s="56" t="s">
        <v>599</v>
      </c>
      <c r="B84" s="55" t="s">
        <v>121</v>
      </c>
      <c r="C84" s="212">
        <v>0</v>
      </c>
      <c r="D84" s="212">
        <v>0</v>
      </c>
    </row>
    <row r="85" spans="1:4" ht="16.5">
      <c r="A85" s="56" t="s">
        <v>600</v>
      </c>
      <c r="B85" s="81" t="s">
        <v>601</v>
      </c>
      <c r="C85" s="213" t="s">
        <v>790</v>
      </c>
      <c r="D85" s="213" t="s">
        <v>790</v>
      </c>
    </row>
    <row r="86" spans="1:4" ht="16.5">
      <c r="A86" s="143" t="s">
        <v>602</v>
      </c>
      <c r="B86" s="81"/>
      <c r="C86" s="212"/>
      <c r="D86" s="142"/>
    </row>
    <row r="87" spans="1:4" ht="16.5">
      <c r="A87" s="56" t="s">
        <v>603</v>
      </c>
      <c r="B87" s="81" t="s">
        <v>604</v>
      </c>
      <c r="C87" s="214">
        <v>1719.5</v>
      </c>
      <c r="D87" s="342">
        <v>1732.5</v>
      </c>
    </row>
    <row r="88" spans="1:4" ht="16.5">
      <c r="A88" s="144" t="s">
        <v>247</v>
      </c>
      <c r="B88" s="93"/>
      <c r="C88" s="212"/>
      <c r="D88" s="212"/>
    </row>
    <row r="89" spans="1:4" ht="16.5">
      <c r="A89" s="56" t="s">
        <v>605</v>
      </c>
      <c r="B89" s="81" t="s">
        <v>604</v>
      </c>
      <c r="C89" s="142">
        <v>24.5</v>
      </c>
      <c r="D89" s="142">
        <v>36.700000000000003</v>
      </c>
    </row>
    <row r="90" spans="1:4" ht="33">
      <c r="A90" s="56" t="s">
        <v>606</v>
      </c>
      <c r="B90" s="81" t="s">
        <v>607</v>
      </c>
      <c r="C90" s="142">
        <v>32.5</v>
      </c>
      <c r="D90" s="212">
        <v>32.6</v>
      </c>
    </row>
    <row r="91" spans="1:4" ht="49.5">
      <c r="A91" s="56" t="s">
        <v>608</v>
      </c>
      <c r="B91" s="81" t="s">
        <v>609</v>
      </c>
      <c r="C91" s="215">
        <v>1.9583999999999999</v>
      </c>
      <c r="D91" s="275">
        <v>2.17</v>
      </c>
    </row>
    <row r="92" spans="1:4" ht="16.5">
      <c r="A92" s="56" t="s">
        <v>610</v>
      </c>
      <c r="B92" s="81" t="s">
        <v>607</v>
      </c>
      <c r="C92" s="211">
        <v>14720</v>
      </c>
      <c r="D92" s="211">
        <v>13028</v>
      </c>
    </row>
    <row r="93" spans="1:4" ht="16.5">
      <c r="A93" s="56" t="s">
        <v>611</v>
      </c>
      <c r="B93" s="81"/>
      <c r="C93" s="211">
        <v>14720</v>
      </c>
      <c r="D93" s="211">
        <v>13028</v>
      </c>
    </row>
    <row r="94" spans="1:4" ht="33" hidden="1">
      <c r="A94" s="56" t="s">
        <v>612</v>
      </c>
      <c r="B94" s="81" t="s">
        <v>10</v>
      </c>
      <c r="C94" s="215">
        <v>1.21</v>
      </c>
      <c r="D94" s="320"/>
    </row>
    <row r="95" spans="1:4" ht="19.899999999999999" customHeight="1">
      <c r="A95" s="56" t="s">
        <v>613</v>
      </c>
      <c r="B95" s="81"/>
      <c r="C95" s="212">
        <v>641</v>
      </c>
      <c r="D95" s="212">
        <v>614</v>
      </c>
    </row>
    <row r="96" spans="1:4" ht="16.5">
      <c r="A96" s="471" t="s">
        <v>247</v>
      </c>
      <c r="B96" s="472"/>
      <c r="C96" s="212"/>
      <c r="D96" s="212"/>
    </row>
    <row r="97" spans="1:4" ht="16.5">
      <c r="A97" s="93" t="s">
        <v>614</v>
      </c>
      <c r="B97" s="81"/>
      <c r="C97" s="212">
        <v>0</v>
      </c>
      <c r="D97" s="212">
        <v>0</v>
      </c>
    </row>
    <row r="98" spans="1:4" ht="16.5">
      <c r="A98" s="93" t="s">
        <v>615</v>
      </c>
      <c r="B98" s="81"/>
      <c r="C98" s="212">
        <v>0</v>
      </c>
      <c r="D98" s="212">
        <v>0</v>
      </c>
    </row>
    <row r="99" spans="1:4" ht="16.5">
      <c r="A99" s="93" t="s">
        <v>616</v>
      </c>
      <c r="B99" s="81"/>
      <c r="C99" s="212">
        <v>0</v>
      </c>
      <c r="D99" s="212">
        <v>0</v>
      </c>
    </row>
    <row r="100" spans="1:4" ht="33">
      <c r="A100" s="93" t="s">
        <v>617</v>
      </c>
      <c r="B100" s="81"/>
      <c r="C100" s="212">
        <v>0</v>
      </c>
      <c r="D100" s="212">
        <v>0</v>
      </c>
    </row>
    <row r="101" spans="1:4" ht="82.5">
      <c r="A101" s="93" t="s">
        <v>618</v>
      </c>
      <c r="B101" s="81"/>
      <c r="C101" s="212">
        <v>1</v>
      </c>
      <c r="D101" s="212">
        <v>1</v>
      </c>
    </row>
    <row r="102" spans="1:4" ht="99">
      <c r="A102" s="93" t="s">
        <v>619</v>
      </c>
      <c r="B102" s="81"/>
      <c r="C102" s="212">
        <v>0</v>
      </c>
      <c r="D102" s="212">
        <v>0</v>
      </c>
    </row>
    <row r="103" spans="1:4" ht="16.5">
      <c r="A103" s="93" t="s">
        <v>620</v>
      </c>
      <c r="B103" s="81"/>
      <c r="C103" s="212">
        <v>0</v>
      </c>
      <c r="D103" s="212">
        <v>0</v>
      </c>
    </row>
    <row r="104" spans="1:4" ht="16.5">
      <c r="A104" s="93" t="s">
        <v>621</v>
      </c>
      <c r="B104" s="81"/>
      <c r="C104" s="212">
        <v>0</v>
      </c>
      <c r="D104" s="212">
        <v>0</v>
      </c>
    </row>
    <row r="105" spans="1:4" ht="33">
      <c r="A105" s="93" t="s">
        <v>622</v>
      </c>
      <c r="B105" s="81"/>
      <c r="C105" s="212">
        <v>0</v>
      </c>
      <c r="D105" s="212">
        <v>0</v>
      </c>
    </row>
    <row r="106" spans="1:4" ht="16.5">
      <c r="A106" s="93" t="s">
        <v>623</v>
      </c>
      <c r="B106" s="81"/>
      <c r="C106" s="212">
        <v>1</v>
      </c>
      <c r="D106" s="212">
        <v>0</v>
      </c>
    </row>
    <row r="107" spans="1:4" ht="16.5">
      <c r="A107" s="93" t="s">
        <v>624</v>
      </c>
      <c r="B107" s="81"/>
      <c r="C107" s="212">
        <v>0</v>
      </c>
      <c r="D107" s="212">
        <v>0</v>
      </c>
    </row>
    <row r="108" spans="1:4" ht="16.5">
      <c r="A108" s="93" t="s">
        <v>625</v>
      </c>
      <c r="B108" s="81"/>
      <c r="C108" s="212">
        <v>2</v>
      </c>
      <c r="D108" s="212">
        <v>0</v>
      </c>
    </row>
    <row r="109" spans="1:4" ht="16.5">
      <c r="A109" s="93" t="s">
        <v>626</v>
      </c>
      <c r="B109" s="81"/>
      <c r="C109" s="212">
        <v>0</v>
      </c>
      <c r="D109" s="212">
        <v>0</v>
      </c>
    </row>
    <row r="110" spans="1:4" ht="16.5">
      <c r="A110" s="93" t="s">
        <v>627</v>
      </c>
      <c r="B110" s="81"/>
      <c r="C110" s="212">
        <v>101</v>
      </c>
      <c r="D110" s="212">
        <v>106</v>
      </c>
    </row>
    <row r="111" spans="1:4" ht="33">
      <c r="A111" s="93" t="s">
        <v>628</v>
      </c>
      <c r="B111" s="81"/>
      <c r="C111" s="212">
        <v>78</v>
      </c>
      <c r="D111" s="212">
        <v>69</v>
      </c>
    </row>
    <row r="112" spans="1:4" ht="16.5">
      <c r="A112" s="93" t="s">
        <v>629</v>
      </c>
      <c r="B112" s="81"/>
      <c r="C112" s="212">
        <v>0</v>
      </c>
      <c r="D112" s="212">
        <v>0</v>
      </c>
    </row>
    <row r="113" spans="1:4" ht="16.5">
      <c r="A113" s="93" t="s">
        <v>630</v>
      </c>
      <c r="B113" s="81"/>
      <c r="C113" s="212">
        <v>0</v>
      </c>
      <c r="D113" s="212">
        <v>0</v>
      </c>
    </row>
    <row r="114" spans="1:4" ht="33">
      <c r="A114" s="93" t="s">
        <v>631</v>
      </c>
      <c r="B114" s="81"/>
      <c r="C114" s="212">
        <v>0</v>
      </c>
      <c r="D114" s="212">
        <v>0</v>
      </c>
    </row>
    <row r="115" spans="1:4" ht="33">
      <c r="A115" s="93" t="s">
        <v>632</v>
      </c>
      <c r="B115" s="81"/>
      <c r="C115" s="212">
        <v>1</v>
      </c>
      <c r="D115" s="212">
        <v>1</v>
      </c>
    </row>
    <row r="116" spans="1:4" ht="16.5">
      <c r="A116" s="145" t="s">
        <v>633</v>
      </c>
      <c r="B116" s="81"/>
      <c r="C116" s="212">
        <v>86</v>
      </c>
      <c r="D116" s="212">
        <v>72</v>
      </c>
    </row>
    <row r="117" spans="1:4" ht="16.5">
      <c r="A117" s="145" t="s">
        <v>634</v>
      </c>
      <c r="B117" s="81"/>
      <c r="C117" s="212">
        <v>38</v>
      </c>
      <c r="D117" s="212">
        <v>49</v>
      </c>
    </row>
    <row r="118" spans="1:4" ht="16.5">
      <c r="A118" s="145" t="s">
        <v>635</v>
      </c>
      <c r="B118" s="81"/>
      <c r="C118" s="212">
        <v>48</v>
      </c>
      <c r="D118" s="212">
        <v>52</v>
      </c>
    </row>
    <row r="119" spans="1:4" ht="16.5">
      <c r="A119" s="145" t="s">
        <v>636</v>
      </c>
      <c r="B119" s="81"/>
      <c r="C119" s="212">
        <v>376</v>
      </c>
      <c r="D119" s="212">
        <v>470</v>
      </c>
    </row>
    <row r="120" spans="1:4" ht="16.5">
      <c r="A120" s="146" t="s">
        <v>637</v>
      </c>
      <c r="B120" s="81"/>
      <c r="C120" s="269"/>
      <c r="D120" s="269"/>
    </row>
    <row r="121" spans="1:4" ht="16.5">
      <c r="A121" s="56" t="s">
        <v>638</v>
      </c>
      <c r="B121" s="81" t="s">
        <v>10</v>
      </c>
      <c r="C121" s="212">
        <v>95</v>
      </c>
      <c r="D121" s="212">
        <v>95</v>
      </c>
    </row>
    <row r="122" spans="1:4" ht="16.5">
      <c r="A122" s="56" t="s">
        <v>639</v>
      </c>
      <c r="B122" s="81" t="s">
        <v>10</v>
      </c>
      <c r="C122" s="212">
        <v>88.6</v>
      </c>
      <c r="D122" s="212">
        <v>88.6</v>
      </c>
    </row>
    <row r="123" spans="1:4" ht="16.5">
      <c r="A123" s="56" t="s">
        <v>640</v>
      </c>
      <c r="B123" s="81" t="s">
        <v>10</v>
      </c>
      <c r="C123" s="212">
        <v>98.6</v>
      </c>
      <c r="D123" s="212">
        <v>98.6</v>
      </c>
    </row>
    <row r="124" spans="1:4" ht="16.5">
      <c r="A124" s="56" t="s">
        <v>641</v>
      </c>
      <c r="B124" s="81" t="s">
        <v>10</v>
      </c>
      <c r="C124" s="212">
        <v>99.8</v>
      </c>
      <c r="D124" s="212">
        <v>99.8</v>
      </c>
    </row>
    <row r="125" spans="1:4" ht="16.5">
      <c r="A125" s="56" t="s">
        <v>642</v>
      </c>
      <c r="B125" s="81" t="s">
        <v>10</v>
      </c>
      <c r="C125" s="212">
        <v>72</v>
      </c>
      <c r="D125" s="212">
        <v>72</v>
      </c>
    </row>
    <row r="126" spans="1:4" ht="16.5">
      <c r="A126" s="56" t="s">
        <v>643</v>
      </c>
      <c r="B126" s="81" t="s">
        <v>10</v>
      </c>
      <c r="C126" s="212">
        <v>45.3</v>
      </c>
      <c r="D126" s="212">
        <v>45.3</v>
      </c>
    </row>
    <row r="127" spans="1:4" ht="16.5">
      <c r="A127" s="56" t="s">
        <v>644</v>
      </c>
      <c r="B127" s="81" t="s">
        <v>10</v>
      </c>
      <c r="C127" s="212">
        <v>72</v>
      </c>
      <c r="D127" s="212">
        <v>72</v>
      </c>
    </row>
    <row r="128" spans="1:4" ht="16.5">
      <c r="A128" s="146" t="s">
        <v>645</v>
      </c>
      <c r="B128" s="81"/>
      <c r="C128" s="34"/>
      <c r="D128" s="34"/>
    </row>
    <row r="129" spans="1:4" ht="16.5">
      <c r="A129" s="56" t="s">
        <v>646</v>
      </c>
      <c r="B129" s="81" t="s">
        <v>10</v>
      </c>
      <c r="C129" s="212">
        <v>98.7</v>
      </c>
      <c r="D129" s="212">
        <v>99</v>
      </c>
    </row>
    <row r="130" spans="1:4" ht="19.5">
      <c r="A130" s="56" t="s">
        <v>647</v>
      </c>
      <c r="B130" s="81" t="s">
        <v>648</v>
      </c>
      <c r="C130" s="211">
        <v>36630027</v>
      </c>
      <c r="D130" s="211">
        <v>36630027</v>
      </c>
    </row>
    <row r="131" spans="1:4" ht="19.5">
      <c r="A131" s="56" t="s">
        <v>649</v>
      </c>
      <c r="B131" s="81" t="s">
        <v>648</v>
      </c>
      <c r="C131" s="274">
        <v>691.69399999999996</v>
      </c>
      <c r="D131" s="274">
        <v>702.11</v>
      </c>
    </row>
    <row r="132" spans="1:4" ht="24" customHeight="1">
      <c r="A132" s="217" t="s">
        <v>744</v>
      </c>
      <c r="B132" s="218" t="s">
        <v>121</v>
      </c>
      <c r="C132" s="216">
        <v>10</v>
      </c>
      <c r="D132" s="346">
        <v>10</v>
      </c>
    </row>
    <row r="133" spans="1:4" ht="22.5" customHeight="1">
      <c r="A133" s="217" t="s">
        <v>745</v>
      </c>
      <c r="B133" s="218" t="s">
        <v>121</v>
      </c>
      <c r="C133" s="216">
        <v>3</v>
      </c>
      <c r="D133" s="216">
        <v>4</v>
      </c>
    </row>
    <row r="134" spans="1:4" ht="12" customHeight="1"/>
    <row r="135" spans="1:4" ht="16.5">
      <c r="A135" s="147" t="s">
        <v>650</v>
      </c>
    </row>
    <row r="136" spans="1:4" ht="69" customHeight="1">
      <c r="A136" s="473"/>
      <c r="B136" s="474"/>
      <c r="C136" s="474"/>
      <c r="D136" s="474"/>
    </row>
  </sheetData>
  <mergeCells count="8">
    <mergeCell ref="A96:B96"/>
    <mergeCell ref="A136:D136"/>
    <mergeCell ref="A1:D1"/>
    <mergeCell ref="A2:D2"/>
    <mergeCell ref="A3:D3"/>
    <mergeCell ref="A4:A5"/>
    <mergeCell ref="B4:B5"/>
    <mergeCell ref="C4:D4"/>
  </mergeCells>
  <printOptions horizontalCentered="1"/>
  <pageMargins left="0.59055118110236227" right="0.59055118110236227" top="0.78740157480314965" bottom="0.39370078740157483" header="0.31496062992125984" footer="0.31496062992125984"/>
  <pageSetup paperSize="9" scale="96" orientation="landscape" r:id="rId1"/>
  <headerFooter alignWithMargins="0">
    <oddFooter>&amp;C&amp;P&amp;R&amp;A</oddFooter>
  </headerFooter>
  <rowBreaks count="2" manualBreakCount="2">
    <brk id="22" max="3" man="1"/>
    <brk id="109" max="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0"/>
  </sheetPr>
  <dimension ref="A1:J86"/>
  <sheetViews>
    <sheetView view="pageBreakPreview" zoomScaleNormal="100" workbookViewId="0">
      <pane ySplit="4" topLeftCell="A5" activePane="bottomLeft" state="frozen"/>
      <selection activeCell="F4" sqref="F4"/>
      <selection pane="bottomLeft" activeCell="O11" sqref="O11"/>
    </sheetView>
  </sheetViews>
  <sheetFormatPr defaultRowHeight="12.75"/>
  <cols>
    <col min="1" max="1" width="24" customWidth="1"/>
    <col min="2" max="2" width="15.42578125" customWidth="1"/>
    <col min="3" max="3" width="10.7109375" customWidth="1"/>
    <col min="4" max="4" width="12.85546875" customWidth="1"/>
    <col min="5" max="5" width="12.42578125" customWidth="1"/>
    <col min="6" max="6" width="11.85546875" customWidth="1"/>
    <col min="7" max="7" width="16" customWidth="1"/>
    <col min="8" max="8" width="13.28515625" customWidth="1"/>
    <col min="9" max="9" width="14.85546875" customWidth="1"/>
  </cols>
  <sheetData>
    <row r="1" spans="1:9" ht="16.5">
      <c r="A1" s="378" t="s">
        <v>300</v>
      </c>
      <c r="B1" s="390"/>
      <c r="C1" s="390"/>
      <c r="D1" s="390"/>
      <c r="E1" s="390"/>
      <c r="F1" s="390"/>
      <c r="G1" s="390"/>
      <c r="H1" s="390"/>
      <c r="I1" s="390"/>
    </row>
    <row r="2" spans="1:9" ht="31.9" customHeight="1">
      <c r="A2" s="444" t="s">
        <v>301</v>
      </c>
      <c r="B2" s="453"/>
      <c r="C2" s="453"/>
      <c r="D2" s="453"/>
      <c r="E2" s="453"/>
      <c r="F2" s="453"/>
      <c r="G2" s="453"/>
      <c r="H2" s="453"/>
      <c r="I2" s="453"/>
    </row>
    <row r="3" spans="1:9" ht="13.9" customHeight="1">
      <c r="A3" s="482" t="s">
        <v>302</v>
      </c>
      <c r="B3" s="482" t="s">
        <v>303</v>
      </c>
      <c r="C3" s="483" t="s">
        <v>304</v>
      </c>
      <c r="D3" s="482"/>
      <c r="E3" s="482"/>
      <c r="F3" s="482" t="s">
        <v>305</v>
      </c>
      <c r="G3" s="482"/>
      <c r="H3" s="482"/>
      <c r="I3" s="482"/>
    </row>
    <row r="4" spans="1:9" ht="111" customHeight="1">
      <c r="A4" s="482"/>
      <c r="B4" s="482"/>
      <c r="C4" s="104" t="s">
        <v>306</v>
      </c>
      <c r="D4" s="105" t="s">
        <v>307</v>
      </c>
      <c r="E4" s="105" t="s">
        <v>308</v>
      </c>
      <c r="F4" s="105" t="s">
        <v>309</v>
      </c>
      <c r="G4" s="105" t="s">
        <v>310</v>
      </c>
      <c r="H4" s="105" t="s">
        <v>311</v>
      </c>
      <c r="I4" s="105" t="s">
        <v>312</v>
      </c>
    </row>
    <row r="5" spans="1:9" ht="15">
      <c r="A5" s="106">
        <v>1</v>
      </c>
      <c r="B5" s="106">
        <v>2</v>
      </c>
      <c r="C5" s="105">
        <v>3</v>
      </c>
      <c r="D5" s="105">
        <v>4</v>
      </c>
      <c r="E5" s="105">
        <v>5</v>
      </c>
      <c r="F5" s="105">
        <v>6</v>
      </c>
      <c r="G5" s="105">
        <v>7</v>
      </c>
      <c r="H5" s="105">
        <v>8</v>
      </c>
      <c r="I5" s="105">
        <v>9</v>
      </c>
    </row>
    <row r="6" spans="1:9" ht="18" customHeight="1">
      <c r="A6" s="486" t="s">
        <v>984</v>
      </c>
      <c r="B6" s="487"/>
      <c r="C6" s="487"/>
      <c r="D6" s="487"/>
      <c r="E6" s="487"/>
      <c r="F6" s="487"/>
      <c r="G6" s="487"/>
      <c r="H6" s="487"/>
      <c r="I6" s="488"/>
    </row>
    <row r="7" spans="1:9" ht="48" customHeight="1">
      <c r="A7" s="321" t="s">
        <v>993</v>
      </c>
      <c r="B7" s="106"/>
      <c r="C7" s="321">
        <v>440</v>
      </c>
      <c r="D7" s="321">
        <v>2933.2</v>
      </c>
      <c r="E7" s="321">
        <v>141</v>
      </c>
      <c r="F7" s="321" t="s">
        <v>990</v>
      </c>
      <c r="G7" s="321" t="s">
        <v>837</v>
      </c>
      <c r="H7" s="321" t="s">
        <v>837</v>
      </c>
      <c r="I7" s="321" t="s">
        <v>837</v>
      </c>
    </row>
    <row r="8" spans="1:9" ht="93.75" customHeight="1">
      <c r="A8" s="321" t="s">
        <v>992</v>
      </c>
      <c r="B8" s="106"/>
      <c r="C8" s="321">
        <v>575</v>
      </c>
      <c r="D8" s="321">
        <v>1252</v>
      </c>
      <c r="E8" s="321">
        <v>84</v>
      </c>
      <c r="F8" s="329" t="s">
        <v>990</v>
      </c>
      <c r="G8" s="321" t="s">
        <v>991</v>
      </c>
      <c r="H8" s="321" t="s">
        <v>939</v>
      </c>
      <c r="I8" s="330" t="s">
        <v>837</v>
      </c>
    </row>
    <row r="9" spans="1:9" ht="90">
      <c r="A9" s="321" t="s">
        <v>1141</v>
      </c>
      <c r="B9" s="106"/>
      <c r="C9" s="321">
        <v>429</v>
      </c>
      <c r="D9" s="321">
        <v>1645</v>
      </c>
      <c r="E9" s="321">
        <v>404</v>
      </c>
      <c r="F9" s="329" t="s">
        <v>990</v>
      </c>
      <c r="G9" s="321" t="s">
        <v>991</v>
      </c>
      <c r="H9" s="321" t="s">
        <v>939</v>
      </c>
      <c r="I9" s="321" t="s">
        <v>837</v>
      </c>
    </row>
    <row r="10" spans="1:9" ht="45">
      <c r="A10" s="321" t="s">
        <v>1142</v>
      </c>
      <c r="B10" s="106"/>
      <c r="C10" s="321">
        <v>743</v>
      </c>
      <c r="D10" s="321">
        <v>6284</v>
      </c>
      <c r="E10" s="321">
        <v>536</v>
      </c>
      <c r="F10" s="329" t="s">
        <v>990</v>
      </c>
      <c r="G10" s="321" t="s">
        <v>837</v>
      </c>
      <c r="H10" s="321" t="s">
        <v>837</v>
      </c>
      <c r="I10" s="321" t="s">
        <v>837</v>
      </c>
    </row>
    <row r="11" spans="1:9" ht="90">
      <c r="A11" s="321" t="s">
        <v>987</v>
      </c>
      <c r="B11" s="106"/>
      <c r="C11" s="321">
        <v>300</v>
      </c>
      <c r="D11" s="321">
        <v>2671.2</v>
      </c>
      <c r="E11" s="321">
        <v>469</v>
      </c>
      <c r="F11" s="329" t="s">
        <v>990</v>
      </c>
      <c r="G11" s="321" t="s">
        <v>991</v>
      </c>
      <c r="H11" s="321" t="s">
        <v>939</v>
      </c>
      <c r="I11" s="321" t="s">
        <v>837</v>
      </c>
    </row>
    <row r="12" spans="1:9" ht="90">
      <c r="A12" s="321" t="s">
        <v>988</v>
      </c>
      <c r="B12" s="106"/>
      <c r="C12" s="321">
        <v>425</v>
      </c>
      <c r="D12" s="321">
        <v>1826.6</v>
      </c>
      <c r="E12" s="321">
        <v>334</v>
      </c>
      <c r="F12" s="329" t="s">
        <v>990</v>
      </c>
      <c r="G12" s="321" t="s">
        <v>991</v>
      </c>
      <c r="H12" s="321" t="s">
        <v>939</v>
      </c>
      <c r="I12" s="321" t="s">
        <v>837</v>
      </c>
    </row>
    <row r="13" spans="1:9" ht="65.25" customHeight="1">
      <c r="A13" s="321" t="s">
        <v>1143</v>
      </c>
      <c r="B13" s="106"/>
      <c r="C13" s="321">
        <v>720</v>
      </c>
      <c r="D13" s="321">
        <v>1906</v>
      </c>
      <c r="E13" s="321">
        <v>282</v>
      </c>
      <c r="F13" s="329" t="s">
        <v>990</v>
      </c>
      <c r="G13" s="321" t="s">
        <v>837</v>
      </c>
      <c r="H13" s="321" t="s">
        <v>837</v>
      </c>
      <c r="I13" s="321" t="s">
        <v>837</v>
      </c>
    </row>
    <row r="14" spans="1:9" ht="45">
      <c r="A14" s="321" t="s">
        <v>994</v>
      </c>
      <c r="B14" s="106"/>
      <c r="C14" s="321">
        <v>1147</v>
      </c>
      <c r="D14" s="321">
        <v>5586</v>
      </c>
      <c r="E14" s="321">
        <v>1031</v>
      </c>
      <c r="F14" s="329" t="s">
        <v>990</v>
      </c>
      <c r="G14" s="321" t="s">
        <v>837</v>
      </c>
      <c r="H14" s="321" t="s">
        <v>837</v>
      </c>
      <c r="I14" s="321" t="s">
        <v>837</v>
      </c>
    </row>
    <row r="15" spans="1:9" ht="60">
      <c r="A15" s="321" t="s">
        <v>995</v>
      </c>
      <c r="B15" s="106"/>
      <c r="C15" s="321">
        <v>600</v>
      </c>
      <c r="D15" s="321">
        <v>3049</v>
      </c>
      <c r="E15" s="484">
        <v>1136</v>
      </c>
      <c r="F15" s="329" t="s">
        <v>990</v>
      </c>
      <c r="G15" s="321" t="s">
        <v>837</v>
      </c>
      <c r="H15" s="321" t="s">
        <v>837</v>
      </c>
      <c r="I15" s="321" t="s">
        <v>837</v>
      </c>
    </row>
    <row r="16" spans="1:9" ht="60">
      <c r="A16" s="321" t="s">
        <v>996</v>
      </c>
      <c r="B16" s="106"/>
      <c r="C16" s="321">
        <v>658</v>
      </c>
      <c r="D16" s="321">
        <v>3702.1</v>
      </c>
      <c r="E16" s="463"/>
      <c r="F16" s="329" t="s">
        <v>990</v>
      </c>
      <c r="G16" s="321" t="s">
        <v>837</v>
      </c>
      <c r="H16" s="321" t="s">
        <v>837</v>
      </c>
      <c r="I16" s="321" t="s">
        <v>837</v>
      </c>
    </row>
    <row r="17" spans="1:9" ht="93.75" customHeight="1">
      <c r="A17" s="321" t="s">
        <v>997</v>
      </c>
      <c r="B17" s="106"/>
      <c r="C17" s="321">
        <v>600</v>
      </c>
      <c r="D17" s="321">
        <v>4894</v>
      </c>
      <c r="E17" s="321">
        <v>694</v>
      </c>
      <c r="F17" s="329" t="s">
        <v>990</v>
      </c>
      <c r="G17" s="321" t="s">
        <v>991</v>
      </c>
      <c r="H17" s="321" t="s">
        <v>939</v>
      </c>
      <c r="I17" s="321" t="s">
        <v>837</v>
      </c>
    </row>
    <row r="18" spans="1:9" ht="45">
      <c r="A18" s="321" t="s">
        <v>998</v>
      </c>
      <c r="B18" s="106"/>
      <c r="C18" s="321">
        <v>920</v>
      </c>
      <c r="D18" s="321">
        <v>4840.7</v>
      </c>
      <c r="E18" s="321">
        <v>608</v>
      </c>
      <c r="F18" s="329" t="s">
        <v>990</v>
      </c>
      <c r="G18" s="321" t="s">
        <v>837</v>
      </c>
      <c r="H18" s="321" t="s">
        <v>837</v>
      </c>
      <c r="I18" s="321" t="s">
        <v>837</v>
      </c>
    </row>
    <row r="19" spans="1:9" ht="93" customHeight="1">
      <c r="A19" s="321" t="s">
        <v>999</v>
      </c>
      <c r="B19" s="106"/>
      <c r="C19" s="321">
        <v>416</v>
      </c>
      <c r="D19" s="321">
        <v>5802</v>
      </c>
      <c r="E19" s="321">
        <v>516</v>
      </c>
      <c r="F19" s="329" t="s">
        <v>990</v>
      </c>
      <c r="G19" s="321" t="s">
        <v>991</v>
      </c>
      <c r="H19" s="321" t="s">
        <v>939</v>
      </c>
      <c r="I19" s="321" t="s">
        <v>837</v>
      </c>
    </row>
    <row r="20" spans="1:9" ht="77.25" customHeight="1">
      <c r="A20" s="321" t="s">
        <v>1000</v>
      </c>
      <c r="B20" s="106"/>
      <c r="C20" s="321">
        <v>200</v>
      </c>
      <c r="D20" s="321">
        <v>5015</v>
      </c>
      <c r="E20" s="321">
        <v>72</v>
      </c>
      <c r="F20" s="329" t="s">
        <v>990</v>
      </c>
      <c r="G20" s="321" t="s">
        <v>991</v>
      </c>
      <c r="H20" s="321" t="s">
        <v>939</v>
      </c>
      <c r="I20" s="321" t="s">
        <v>837</v>
      </c>
    </row>
    <row r="21" spans="1:9" ht="90">
      <c r="A21" s="321" t="s">
        <v>989</v>
      </c>
      <c r="B21" s="106"/>
      <c r="C21" s="321">
        <v>1504</v>
      </c>
      <c r="D21" s="321">
        <v>9829.2000000000007</v>
      </c>
      <c r="E21" s="321">
        <v>794</v>
      </c>
      <c r="F21" s="329" t="s">
        <v>990</v>
      </c>
      <c r="G21" s="321" t="s">
        <v>991</v>
      </c>
      <c r="H21" s="321" t="s">
        <v>939</v>
      </c>
      <c r="I21" s="321" t="s">
        <v>837</v>
      </c>
    </row>
    <row r="22" spans="1:9" ht="90">
      <c r="A22" s="321" t="s">
        <v>1001</v>
      </c>
      <c r="B22" s="321"/>
      <c r="C22" s="321">
        <v>55</v>
      </c>
      <c r="D22" s="321">
        <v>367.6</v>
      </c>
      <c r="E22" s="321">
        <v>36</v>
      </c>
      <c r="F22" s="329" t="s">
        <v>990</v>
      </c>
      <c r="G22" s="321" t="s">
        <v>991</v>
      </c>
      <c r="H22" s="321" t="s">
        <v>939</v>
      </c>
      <c r="I22" s="321" t="s">
        <v>837</v>
      </c>
    </row>
    <row r="23" spans="1:9" ht="90">
      <c r="A23" s="321" t="s">
        <v>1002</v>
      </c>
      <c r="B23" s="321"/>
      <c r="C23" s="321">
        <v>58</v>
      </c>
      <c r="D23" s="321">
        <v>345.4</v>
      </c>
      <c r="E23" s="321">
        <v>42</v>
      </c>
      <c r="F23" s="329" t="s">
        <v>990</v>
      </c>
      <c r="G23" s="321" t="s">
        <v>991</v>
      </c>
      <c r="H23" s="321" t="s">
        <v>939</v>
      </c>
      <c r="I23" s="321" t="s">
        <v>837</v>
      </c>
    </row>
    <row r="24" spans="1:9" ht="90">
      <c r="A24" s="321" t="s">
        <v>1009</v>
      </c>
      <c r="B24" s="321"/>
      <c r="C24" s="321">
        <v>320</v>
      </c>
      <c r="D24" s="321">
        <v>5586.6</v>
      </c>
      <c r="E24" s="484">
        <v>505</v>
      </c>
      <c r="F24" s="331" t="s">
        <v>990</v>
      </c>
      <c r="G24" s="332" t="s">
        <v>1144</v>
      </c>
      <c r="H24" s="332" t="s">
        <v>939</v>
      </c>
      <c r="I24" s="332" t="s">
        <v>837</v>
      </c>
    </row>
    <row r="25" spans="1:9" ht="61.5" customHeight="1">
      <c r="A25" s="321" t="s">
        <v>1010</v>
      </c>
      <c r="B25" s="317"/>
      <c r="C25" s="321">
        <v>240</v>
      </c>
      <c r="D25" s="321">
        <v>4787.8</v>
      </c>
      <c r="E25" s="485"/>
      <c r="F25" s="331" t="s">
        <v>990</v>
      </c>
      <c r="G25" s="332" t="s">
        <v>837</v>
      </c>
      <c r="H25" s="332" t="s">
        <v>837</v>
      </c>
      <c r="I25" s="332" t="s">
        <v>837</v>
      </c>
    </row>
    <row r="26" spans="1:9" ht="90">
      <c r="A26" s="321" t="s">
        <v>1003</v>
      </c>
      <c r="B26" s="321"/>
      <c r="C26" s="321">
        <v>369</v>
      </c>
      <c r="D26" s="321">
        <v>3001</v>
      </c>
      <c r="E26" s="484">
        <v>523</v>
      </c>
      <c r="F26" s="331" t="s">
        <v>990</v>
      </c>
      <c r="G26" s="321" t="s">
        <v>991</v>
      </c>
      <c r="H26" s="321" t="s">
        <v>939</v>
      </c>
      <c r="I26" s="321" t="s">
        <v>837</v>
      </c>
    </row>
    <row r="27" spans="1:9" ht="90">
      <c r="A27" s="321" t="s">
        <v>1004</v>
      </c>
      <c r="B27" s="321"/>
      <c r="C27" s="321">
        <v>105</v>
      </c>
      <c r="D27" s="321">
        <v>1406</v>
      </c>
      <c r="E27" s="485">
        <v>133</v>
      </c>
      <c r="F27" s="331" t="s">
        <v>990</v>
      </c>
      <c r="G27" s="321" t="s">
        <v>991</v>
      </c>
      <c r="H27" s="321" t="s">
        <v>939</v>
      </c>
      <c r="I27" s="321" t="s">
        <v>837</v>
      </c>
    </row>
    <row r="28" spans="1:9" ht="90">
      <c r="A28" s="333" t="s">
        <v>1008</v>
      </c>
      <c r="B28" s="318"/>
      <c r="C28" s="333">
        <v>320</v>
      </c>
      <c r="D28" s="333">
        <v>3823</v>
      </c>
      <c r="E28" s="484">
        <v>318</v>
      </c>
      <c r="F28" s="334" t="s">
        <v>990</v>
      </c>
      <c r="G28" s="335" t="s">
        <v>991</v>
      </c>
      <c r="H28" s="335" t="s">
        <v>939</v>
      </c>
      <c r="I28" s="335" t="s">
        <v>837</v>
      </c>
    </row>
    <row r="29" spans="1:9" ht="90">
      <c r="A29" s="333" t="s">
        <v>1005</v>
      </c>
      <c r="B29" s="318"/>
      <c r="C29" s="333">
        <v>320</v>
      </c>
      <c r="D29" s="333">
        <v>3912.6</v>
      </c>
      <c r="E29" s="485">
        <v>157</v>
      </c>
      <c r="F29" s="334" t="s">
        <v>990</v>
      </c>
      <c r="G29" s="335" t="s">
        <v>991</v>
      </c>
      <c r="H29" s="335" t="s">
        <v>939</v>
      </c>
      <c r="I29" s="335" t="s">
        <v>837</v>
      </c>
    </row>
    <row r="30" spans="1:9" ht="90">
      <c r="A30" s="321" t="s">
        <v>1007</v>
      </c>
      <c r="B30" s="321"/>
      <c r="C30" s="321">
        <v>145</v>
      </c>
      <c r="D30" s="321">
        <v>1290</v>
      </c>
      <c r="E30" s="484">
        <v>291</v>
      </c>
      <c r="F30" s="334" t="s">
        <v>990</v>
      </c>
      <c r="G30" s="335" t="s">
        <v>991</v>
      </c>
      <c r="H30" s="333" t="s">
        <v>939</v>
      </c>
      <c r="I30" s="333" t="s">
        <v>837</v>
      </c>
    </row>
    <row r="31" spans="1:9" ht="90">
      <c r="A31" s="333" t="s">
        <v>1006</v>
      </c>
      <c r="B31" s="321"/>
      <c r="C31" s="333">
        <v>145</v>
      </c>
      <c r="D31" s="333">
        <v>1036</v>
      </c>
      <c r="E31" s="485">
        <v>116</v>
      </c>
      <c r="F31" s="334" t="s">
        <v>990</v>
      </c>
      <c r="G31" s="335" t="s">
        <v>991</v>
      </c>
      <c r="H31" s="333" t="s">
        <v>939</v>
      </c>
      <c r="I31" s="333" t="s">
        <v>837</v>
      </c>
    </row>
    <row r="32" spans="1:9" ht="90">
      <c r="A32" s="321" t="s">
        <v>1011</v>
      </c>
      <c r="B32" s="317"/>
      <c r="C32" s="321">
        <v>100</v>
      </c>
      <c r="D32" s="321">
        <v>720.8</v>
      </c>
      <c r="E32" s="484">
        <v>191</v>
      </c>
      <c r="F32" s="336" t="s">
        <v>990</v>
      </c>
      <c r="G32" s="335" t="s">
        <v>991</v>
      </c>
      <c r="H32" s="333" t="s">
        <v>939</v>
      </c>
      <c r="I32" s="333" t="s">
        <v>837</v>
      </c>
    </row>
    <row r="33" spans="1:10" ht="90">
      <c r="A33" s="321" t="s">
        <v>1012</v>
      </c>
      <c r="B33" s="321"/>
      <c r="C33" s="321">
        <v>100</v>
      </c>
      <c r="D33" s="321">
        <v>627</v>
      </c>
      <c r="E33" s="463"/>
      <c r="F33" s="336" t="s">
        <v>990</v>
      </c>
      <c r="G33" s="335" t="s">
        <v>991</v>
      </c>
      <c r="H33" s="333" t="s">
        <v>939</v>
      </c>
      <c r="I33" s="333" t="s">
        <v>837</v>
      </c>
    </row>
    <row r="34" spans="1:10" ht="90">
      <c r="A34" s="321" t="s">
        <v>1013</v>
      </c>
      <c r="B34" s="317"/>
      <c r="C34" s="321">
        <v>272</v>
      </c>
      <c r="D34" s="321">
        <v>1941</v>
      </c>
      <c r="E34" s="321">
        <v>216</v>
      </c>
      <c r="F34" s="329" t="s">
        <v>990</v>
      </c>
      <c r="G34" s="333" t="s">
        <v>991</v>
      </c>
      <c r="H34" s="321" t="s">
        <v>939</v>
      </c>
      <c r="I34" s="321" t="s">
        <v>837</v>
      </c>
    </row>
    <row r="35" spans="1:10" ht="90">
      <c r="A35" s="321" t="s">
        <v>1014</v>
      </c>
      <c r="B35" s="321"/>
      <c r="C35" s="321">
        <v>330</v>
      </c>
      <c r="D35" s="321">
        <v>5068</v>
      </c>
      <c r="E35" s="321">
        <v>251</v>
      </c>
      <c r="F35" s="329" t="s">
        <v>990</v>
      </c>
      <c r="G35" s="321" t="s">
        <v>991</v>
      </c>
      <c r="H35" s="321" t="s">
        <v>939</v>
      </c>
      <c r="I35" s="321" t="s">
        <v>837</v>
      </c>
    </row>
    <row r="36" spans="1:10" ht="90">
      <c r="A36" s="321" t="s">
        <v>1015</v>
      </c>
      <c r="B36" s="321"/>
      <c r="C36" s="321">
        <v>87</v>
      </c>
      <c r="D36" s="321">
        <v>659</v>
      </c>
      <c r="E36" s="321">
        <v>87</v>
      </c>
      <c r="F36" s="329" t="s">
        <v>990</v>
      </c>
      <c r="G36" s="321" t="s">
        <v>991</v>
      </c>
      <c r="H36" s="321" t="s">
        <v>939</v>
      </c>
      <c r="I36" s="321" t="s">
        <v>837</v>
      </c>
    </row>
    <row r="37" spans="1:10" ht="17.25" customHeight="1">
      <c r="A37" s="486" t="s">
        <v>1016</v>
      </c>
      <c r="B37" s="489"/>
      <c r="C37" s="489"/>
      <c r="D37" s="489"/>
      <c r="E37" s="489"/>
      <c r="F37" s="489"/>
      <c r="G37" s="489"/>
      <c r="H37" s="489"/>
      <c r="I37" s="490"/>
    </row>
    <row r="38" spans="1:10" ht="48" customHeight="1">
      <c r="A38" s="321" t="s">
        <v>1018</v>
      </c>
      <c r="B38" s="337"/>
      <c r="C38" s="321" t="s">
        <v>1019</v>
      </c>
      <c r="D38" s="321">
        <v>3070.8</v>
      </c>
      <c r="E38" s="321"/>
      <c r="F38" s="321" t="s">
        <v>990</v>
      </c>
      <c r="G38" s="321" t="s">
        <v>837</v>
      </c>
      <c r="H38" s="321" t="s">
        <v>837</v>
      </c>
      <c r="I38" s="321" t="s">
        <v>837</v>
      </c>
    </row>
    <row r="39" spans="1:10" ht="44.25" customHeight="1">
      <c r="A39" s="321" t="s">
        <v>1145</v>
      </c>
      <c r="B39" s="337"/>
      <c r="C39" s="321" t="s">
        <v>1020</v>
      </c>
      <c r="D39" s="321">
        <v>551.5</v>
      </c>
      <c r="E39" s="321"/>
      <c r="F39" s="321" t="s">
        <v>1021</v>
      </c>
      <c r="G39" s="321" t="s">
        <v>837</v>
      </c>
      <c r="H39" s="321" t="s">
        <v>837</v>
      </c>
      <c r="I39" s="321" t="s">
        <v>837</v>
      </c>
    </row>
    <row r="40" spans="1:10" ht="49.5" customHeight="1">
      <c r="A40" s="321" t="s">
        <v>1022</v>
      </c>
      <c r="B40" s="337"/>
      <c r="C40" s="321" t="s">
        <v>1023</v>
      </c>
      <c r="D40" s="321">
        <v>1858.6</v>
      </c>
      <c r="E40" s="321"/>
      <c r="F40" s="321" t="s">
        <v>990</v>
      </c>
      <c r="G40" s="321" t="s">
        <v>837</v>
      </c>
      <c r="H40" s="321" t="s">
        <v>939</v>
      </c>
      <c r="I40" s="321" t="s">
        <v>837</v>
      </c>
    </row>
    <row r="41" spans="1:10" ht="63.75" customHeight="1">
      <c r="A41" s="321" t="s">
        <v>1025</v>
      </c>
      <c r="B41" s="337"/>
      <c r="C41" s="321" t="s">
        <v>1024</v>
      </c>
      <c r="D41" s="321">
        <v>258.8</v>
      </c>
      <c r="E41" s="321"/>
      <c r="F41" s="321" t="s">
        <v>990</v>
      </c>
      <c r="G41" s="321" t="s">
        <v>837</v>
      </c>
      <c r="H41" s="321" t="s">
        <v>837</v>
      </c>
      <c r="I41" s="321" t="s">
        <v>837</v>
      </c>
    </row>
    <row r="42" spans="1:10" ht="63.75" customHeight="1">
      <c r="A42" s="321" t="s">
        <v>1026</v>
      </c>
      <c r="B42" s="337"/>
      <c r="C42" s="321" t="s">
        <v>1146</v>
      </c>
      <c r="D42" s="321">
        <v>204.5</v>
      </c>
      <c r="E42" s="321"/>
      <c r="F42" s="321" t="s">
        <v>1021</v>
      </c>
      <c r="G42" s="321" t="s">
        <v>837</v>
      </c>
      <c r="H42" s="321" t="s">
        <v>939</v>
      </c>
      <c r="I42" s="321" t="s">
        <v>837</v>
      </c>
    </row>
    <row r="43" spans="1:10" ht="82.5" customHeight="1">
      <c r="A43" s="321" t="s">
        <v>1027</v>
      </c>
      <c r="B43" s="321"/>
      <c r="C43" s="321" t="s">
        <v>1146</v>
      </c>
      <c r="D43" s="321">
        <v>116.9</v>
      </c>
      <c r="E43" s="321"/>
      <c r="F43" s="321" t="s">
        <v>1021</v>
      </c>
      <c r="G43" s="321" t="s">
        <v>837</v>
      </c>
      <c r="H43" s="321" t="s">
        <v>837</v>
      </c>
      <c r="I43" s="321" t="s">
        <v>837</v>
      </c>
      <c r="J43" s="268"/>
    </row>
    <row r="44" spans="1:10" ht="80.25" customHeight="1">
      <c r="A44" s="321" t="s">
        <v>1028</v>
      </c>
      <c r="B44" s="317"/>
      <c r="C44" s="321" t="s">
        <v>1146</v>
      </c>
      <c r="D44" s="321">
        <v>75.599999999999994</v>
      </c>
      <c r="E44" s="321"/>
      <c r="F44" s="321" t="s">
        <v>1021</v>
      </c>
      <c r="G44" s="321" t="s">
        <v>837</v>
      </c>
      <c r="H44" s="321" t="s">
        <v>837</v>
      </c>
      <c r="I44" s="321" t="s">
        <v>837</v>
      </c>
    </row>
    <row r="45" spans="1:10" ht="60">
      <c r="A45" s="321" t="s">
        <v>1029</v>
      </c>
      <c r="B45" s="321"/>
      <c r="C45" s="321" t="s">
        <v>1147</v>
      </c>
      <c r="D45" s="321">
        <v>183.9</v>
      </c>
      <c r="E45" s="321"/>
      <c r="F45" s="321" t="s">
        <v>990</v>
      </c>
      <c r="G45" s="321" t="s">
        <v>837</v>
      </c>
      <c r="H45" s="321" t="s">
        <v>837</v>
      </c>
      <c r="I45" s="321" t="s">
        <v>837</v>
      </c>
    </row>
    <row r="46" spans="1:10" ht="45">
      <c r="A46" s="321" t="s">
        <v>1031</v>
      </c>
      <c r="B46" s="321"/>
      <c r="C46" s="321" t="s">
        <v>1030</v>
      </c>
      <c r="D46" s="321">
        <v>2359.4</v>
      </c>
      <c r="E46" s="321"/>
      <c r="F46" s="321" t="s">
        <v>990</v>
      </c>
      <c r="G46" s="321" t="s">
        <v>837</v>
      </c>
      <c r="H46" s="321" t="s">
        <v>837</v>
      </c>
      <c r="I46" s="321" t="s">
        <v>837</v>
      </c>
    </row>
    <row r="47" spans="1:10" ht="60">
      <c r="A47" s="321" t="s">
        <v>1032</v>
      </c>
      <c r="B47" s="321"/>
      <c r="C47" s="321" t="s">
        <v>1033</v>
      </c>
      <c r="D47" s="321">
        <v>1666.2</v>
      </c>
      <c r="E47" s="321"/>
      <c r="F47" s="321" t="s">
        <v>990</v>
      </c>
      <c r="G47" s="321" t="s">
        <v>837</v>
      </c>
      <c r="H47" s="321" t="s">
        <v>939</v>
      </c>
      <c r="I47" s="321" t="s">
        <v>837</v>
      </c>
    </row>
    <row r="48" spans="1:10" ht="60">
      <c r="A48" s="321" t="s">
        <v>1034</v>
      </c>
      <c r="B48" s="321"/>
      <c r="C48" s="321" t="s">
        <v>1035</v>
      </c>
      <c r="D48" s="321">
        <v>177.2</v>
      </c>
      <c r="E48" s="321"/>
      <c r="F48" s="321" t="s">
        <v>1021</v>
      </c>
      <c r="G48" s="321" t="s">
        <v>837</v>
      </c>
      <c r="H48" s="321" t="s">
        <v>837</v>
      </c>
      <c r="I48" s="321" t="s">
        <v>837</v>
      </c>
    </row>
    <row r="49" spans="1:9" ht="60.75" customHeight="1">
      <c r="A49" s="321" t="s">
        <v>1036</v>
      </c>
      <c r="B49" s="321"/>
      <c r="C49" s="321" t="s">
        <v>1037</v>
      </c>
      <c r="D49" s="321">
        <v>465</v>
      </c>
      <c r="E49" s="321"/>
      <c r="F49" s="321" t="s">
        <v>990</v>
      </c>
      <c r="G49" s="321" t="s">
        <v>837</v>
      </c>
      <c r="H49" s="321" t="s">
        <v>837</v>
      </c>
      <c r="I49" s="321" t="s">
        <v>837</v>
      </c>
    </row>
    <row r="50" spans="1:9" ht="60">
      <c r="A50" s="321" t="s">
        <v>1038</v>
      </c>
      <c r="B50" s="321"/>
      <c r="C50" s="321" t="s">
        <v>1039</v>
      </c>
      <c r="D50" s="321">
        <v>399.8</v>
      </c>
      <c r="E50" s="321"/>
      <c r="F50" s="321" t="s">
        <v>990</v>
      </c>
      <c r="G50" s="321" t="s">
        <v>837</v>
      </c>
      <c r="H50" s="321" t="s">
        <v>939</v>
      </c>
      <c r="I50" s="321" t="s">
        <v>837</v>
      </c>
    </row>
    <row r="51" spans="1:9" ht="60">
      <c r="A51" s="321" t="s">
        <v>1040</v>
      </c>
      <c r="B51" s="321"/>
      <c r="C51" s="321" t="s">
        <v>1039</v>
      </c>
      <c r="D51" s="321">
        <v>333.3</v>
      </c>
      <c r="E51" s="321"/>
      <c r="F51" s="321" t="s">
        <v>990</v>
      </c>
      <c r="G51" s="321" t="s">
        <v>837</v>
      </c>
      <c r="H51" s="321" t="s">
        <v>939</v>
      </c>
      <c r="I51" s="321" t="s">
        <v>837</v>
      </c>
    </row>
    <row r="52" spans="1:9" ht="45">
      <c r="A52" s="321" t="s">
        <v>1041</v>
      </c>
      <c r="B52" s="321"/>
      <c r="C52" s="321" t="s">
        <v>1148</v>
      </c>
      <c r="D52" s="321">
        <v>7554.7</v>
      </c>
      <c r="E52" s="321"/>
      <c r="F52" s="321" t="s">
        <v>990</v>
      </c>
      <c r="G52" s="321" t="s">
        <v>837</v>
      </c>
      <c r="H52" s="321" t="s">
        <v>939</v>
      </c>
      <c r="I52" s="321" t="s">
        <v>837</v>
      </c>
    </row>
    <row r="53" spans="1:9" ht="75">
      <c r="A53" s="321" t="s">
        <v>1042</v>
      </c>
      <c r="B53" s="321"/>
      <c r="C53" s="321" t="s">
        <v>1149</v>
      </c>
      <c r="D53" s="321">
        <v>1400.5</v>
      </c>
      <c r="E53" s="321"/>
      <c r="F53" s="321" t="s">
        <v>990</v>
      </c>
      <c r="G53" s="321" t="s">
        <v>837</v>
      </c>
      <c r="H53" s="321" t="s">
        <v>837</v>
      </c>
      <c r="I53" s="321" t="s">
        <v>837</v>
      </c>
    </row>
    <row r="54" spans="1:9" ht="75">
      <c r="A54" s="321" t="s">
        <v>1043</v>
      </c>
      <c r="B54" s="321"/>
      <c r="C54" s="321" t="s">
        <v>1150</v>
      </c>
      <c r="D54" s="321">
        <v>1276</v>
      </c>
      <c r="E54" s="321"/>
      <c r="F54" s="321" t="s">
        <v>990</v>
      </c>
      <c r="G54" s="321" t="s">
        <v>837</v>
      </c>
      <c r="H54" s="321" t="s">
        <v>837</v>
      </c>
      <c r="I54" s="321" t="s">
        <v>837</v>
      </c>
    </row>
    <row r="55" spans="1:9" ht="61.5" customHeight="1">
      <c r="A55" s="321" t="s">
        <v>1044</v>
      </c>
      <c r="B55" s="321"/>
      <c r="C55" s="321"/>
      <c r="D55" s="321">
        <v>462.9</v>
      </c>
      <c r="E55" s="321"/>
      <c r="F55" s="321" t="s">
        <v>990</v>
      </c>
      <c r="G55" s="321" t="s">
        <v>837</v>
      </c>
      <c r="H55" s="321" t="s">
        <v>837</v>
      </c>
      <c r="I55" s="321" t="s">
        <v>837</v>
      </c>
    </row>
    <row r="56" spans="1:9" ht="16.5" customHeight="1">
      <c r="A56" s="486" t="s">
        <v>985</v>
      </c>
      <c r="B56" s="489"/>
      <c r="C56" s="489"/>
      <c r="D56" s="489"/>
      <c r="E56" s="489"/>
      <c r="F56" s="489"/>
      <c r="G56" s="489"/>
      <c r="H56" s="489"/>
      <c r="I56" s="490"/>
    </row>
    <row r="57" spans="1:9" ht="105">
      <c r="A57" s="339" t="s">
        <v>1163</v>
      </c>
      <c r="B57" s="340"/>
      <c r="C57" s="333" t="s">
        <v>1164</v>
      </c>
      <c r="D57" s="340"/>
      <c r="E57" s="340"/>
      <c r="F57" s="332" t="s">
        <v>990</v>
      </c>
      <c r="G57" s="321" t="s">
        <v>837</v>
      </c>
      <c r="H57" s="321" t="s">
        <v>837</v>
      </c>
      <c r="I57" s="321" t="s">
        <v>837</v>
      </c>
    </row>
    <row r="58" spans="1:9" ht="140.25" customHeight="1">
      <c r="A58" s="321" t="s">
        <v>1162</v>
      </c>
      <c r="B58" s="319"/>
      <c r="C58" s="333" t="s">
        <v>1161</v>
      </c>
      <c r="D58" s="321"/>
      <c r="E58" s="338"/>
      <c r="F58" s="332" t="s">
        <v>990</v>
      </c>
      <c r="G58" s="321" t="s">
        <v>837</v>
      </c>
      <c r="H58" s="321" t="s">
        <v>837</v>
      </c>
      <c r="I58" s="321" t="s">
        <v>837</v>
      </c>
    </row>
    <row r="59" spans="1:9" ht="107.25" customHeight="1">
      <c r="A59" s="321" t="s">
        <v>1165</v>
      </c>
      <c r="B59" s="340"/>
      <c r="C59" s="333" t="s">
        <v>1166</v>
      </c>
      <c r="D59" s="321"/>
      <c r="E59" s="338"/>
      <c r="F59" s="332" t="s">
        <v>990</v>
      </c>
      <c r="G59" s="321" t="s">
        <v>837</v>
      </c>
      <c r="H59" s="321" t="s">
        <v>939</v>
      </c>
      <c r="I59" s="321" t="s">
        <v>837</v>
      </c>
    </row>
    <row r="60" spans="1:9" ht="17.25" customHeight="1">
      <c r="A60" s="486" t="s">
        <v>986</v>
      </c>
      <c r="B60" s="489"/>
      <c r="C60" s="489"/>
      <c r="D60" s="489"/>
      <c r="E60" s="489"/>
      <c r="F60" s="489"/>
      <c r="G60" s="489"/>
      <c r="H60" s="489"/>
      <c r="I60" s="490"/>
    </row>
    <row r="61" spans="1:9" ht="65.25" customHeight="1">
      <c r="A61" s="321" t="s">
        <v>1045</v>
      </c>
      <c r="B61" s="321"/>
      <c r="C61" s="321" t="s">
        <v>1046</v>
      </c>
      <c r="D61" s="321">
        <v>3100.5</v>
      </c>
      <c r="E61" s="333" t="s">
        <v>1047</v>
      </c>
      <c r="F61" s="329" t="s">
        <v>990</v>
      </c>
      <c r="G61" s="321" t="s">
        <v>837</v>
      </c>
      <c r="H61" s="321" t="s">
        <v>939</v>
      </c>
      <c r="I61" s="321" t="s">
        <v>837</v>
      </c>
    </row>
    <row r="62" spans="1:9" ht="108" customHeight="1">
      <c r="A62" s="321" t="s">
        <v>1048</v>
      </c>
      <c r="B62" s="321"/>
      <c r="C62" s="333" t="s">
        <v>1049</v>
      </c>
      <c r="D62" s="321">
        <v>107.9</v>
      </c>
      <c r="E62" s="321"/>
      <c r="F62" s="329" t="s">
        <v>990</v>
      </c>
      <c r="G62" s="321" t="s">
        <v>837</v>
      </c>
      <c r="H62" s="321" t="s">
        <v>837</v>
      </c>
      <c r="I62" s="321" t="s">
        <v>837</v>
      </c>
    </row>
    <row r="63" spans="1:9" ht="90.75" customHeight="1">
      <c r="A63" s="321" t="s">
        <v>1050</v>
      </c>
      <c r="B63" s="321"/>
      <c r="C63" s="321" t="s">
        <v>1051</v>
      </c>
      <c r="D63" s="321">
        <v>5085</v>
      </c>
      <c r="E63" s="333" t="s">
        <v>1052</v>
      </c>
      <c r="F63" s="329" t="s">
        <v>990</v>
      </c>
      <c r="G63" s="321" t="s">
        <v>837</v>
      </c>
      <c r="H63" s="321" t="s">
        <v>939</v>
      </c>
      <c r="I63" s="321" t="s">
        <v>837</v>
      </c>
    </row>
    <row r="64" spans="1:9" ht="81.75" customHeight="1">
      <c r="A64" s="321" t="s">
        <v>1053</v>
      </c>
      <c r="B64" s="321"/>
      <c r="C64" s="321" t="s">
        <v>1054</v>
      </c>
      <c r="D64" s="321">
        <v>471</v>
      </c>
      <c r="E64" s="321" t="s">
        <v>1151</v>
      </c>
      <c r="F64" s="329" t="s">
        <v>990</v>
      </c>
      <c r="G64" s="321" t="s">
        <v>837</v>
      </c>
      <c r="H64" s="321" t="s">
        <v>939</v>
      </c>
      <c r="I64" s="321" t="s">
        <v>837</v>
      </c>
    </row>
    <row r="65" spans="1:10" ht="78" customHeight="1">
      <c r="A65" s="321" t="s">
        <v>1055</v>
      </c>
      <c r="B65" s="321"/>
      <c r="C65" s="333" t="s">
        <v>1056</v>
      </c>
      <c r="D65" s="333">
        <v>100</v>
      </c>
      <c r="E65" s="333" t="s">
        <v>1057</v>
      </c>
      <c r="F65" s="329" t="s">
        <v>990</v>
      </c>
      <c r="G65" s="321" t="s">
        <v>837</v>
      </c>
      <c r="H65" s="321" t="s">
        <v>939</v>
      </c>
      <c r="I65" s="321" t="s">
        <v>837</v>
      </c>
    </row>
    <row r="66" spans="1:10" ht="111" customHeight="1">
      <c r="A66" s="321" t="s">
        <v>1058</v>
      </c>
      <c r="B66" s="321"/>
      <c r="C66" s="321" t="s">
        <v>1059</v>
      </c>
      <c r="D66" s="321">
        <v>871.6</v>
      </c>
      <c r="E66" s="333" t="s">
        <v>1060</v>
      </c>
      <c r="F66" s="329" t="s">
        <v>990</v>
      </c>
      <c r="G66" s="321" t="s">
        <v>837</v>
      </c>
      <c r="H66" s="321" t="s">
        <v>939</v>
      </c>
      <c r="I66" s="321" t="s">
        <v>837</v>
      </c>
    </row>
    <row r="67" spans="1:10" ht="111" customHeight="1">
      <c r="A67" s="338" t="s">
        <v>1152</v>
      </c>
      <c r="B67" s="321"/>
      <c r="C67" s="321"/>
      <c r="D67" s="321">
        <v>196.4</v>
      </c>
      <c r="E67" s="338" t="s">
        <v>1153</v>
      </c>
      <c r="F67" s="332" t="s">
        <v>1021</v>
      </c>
      <c r="G67" s="321" t="s">
        <v>837</v>
      </c>
      <c r="H67" s="321" t="s">
        <v>837</v>
      </c>
      <c r="I67" s="321" t="s">
        <v>837</v>
      </c>
    </row>
    <row r="68" spans="1:10" ht="101.25" customHeight="1">
      <c r="A68" s="321" t="s">
        <v>1061</v>
      </c>
      <c r="B68" s="321"/>
      <c r="C68" s="321" t="s">
        <v>1062</v>
      </c>
      <c r="D68" s="321">
        <v>1719.1</v>
      </c>
      <c r="E68" s="333" t="s">
        <v>1154</v>
      </c>
      <c r="F68" s="329" t="s">
        <v>990</v>
      </c>
      <c r="G68" s="321" t="s">
        <v>837</v>
      </c>
      <c r="H68" s="321" t="s">
        <v>939</v>
      </c>
      <c r="I68" s="321" t="s">
        <v>837</v>
      </c>
    </row>
    <row r="69" spans="1:10" ht="60.75" customHeight="1">
      <c r="A69" s="321" t="s">
        <v>1063</v>
      </c>
      <c r="B69" s="321"/>
      <c r="C69" s="321"/>
      <c r="D69" s="321">
        <v>365</v>
      </c>
      <c r="E69" s="333" t="s">
        <v>1155</v>
      </c>
      <c r="F69" s="329" t="s">
        <v>990</v>
      </c>
      <c r="G69" s="321" t="s">
        <v>837</v>
      </c>
      <c r="H69" s="321" t="s">
        <v>939</v>
      </c>
      <c r="I69" s="321" t="s">
        <v>837</v>
      </c>
    </row>
    <row r="70" spans="1:10" ht="82.5" customHeight="1">
      <c r="A70" s="321" t="s">
        <v>1064</v>
      </c>
      <c r="B70" s="321"/>
      <c r="C70" s="333" t="s">
        <v>1065</v>
      </c>
      <c r="D70" s="333">
        <v>237.2</v>
      </c>
      <c r="E70" s="333" t="s">
        <v>1066</v>
      </c>
      <c r="F70" s="329" t="s">
        <v>990</v>
      </c>
      <c r="G70" s="321" t="s">
        <v>837</v>
      </c>
      <c r="H70" s="321" t="s">
        <v>939</v>
      </c>
      <c r="I70" s="321" t="s">
        <v>837</v>
      </c>
    </row>
    <row r="71" spans="1:10" ht="75">
      <c r="A71" s="321" t="s">
        <v>1068</v>
      </c>
      <c r="B71" s="321"/>
      <c r="C71" s="321" t="s">
        <v>1067</v>
      </c>
      <c r="D71" s="321">
        <v>2366</v>
      </c>
      <c r="E71" s="333" t="s">
        <v>1156</v>
      </c>
      <c r="F71" s="329" t="s">
        <v>990</v>
      </c>
      <c r="G71" s="321" t="s">
        <v>837</v>
      </c>
      <c r="H71" s="321" t="s">
        <v>939</v>
      </c>
      <c r="I71" s="321" t="s">
        <v>837</v>
      </c>
    </row>
    <row r="72" spans="1:10" ht="75">
      <c r="A72" s="321" t="s">
        <v>1074</v>
      </c>
      <c r="B72" s="321"/>
      <c r="C72" s="321"/>
      <c r="D72" s="321">
        <v>137</v>
      </c>
      <c r="E72" s="333" t="s">
        <v>1069</v>
      </c>
      <c r="F72" s="331" t="s">
        <v>990</v>
      </c>
      <c r="G72" s="332" t="s">
        <v>837</v>
      </c>
      <c r="H72" s="332" t="s">
        <v>939</v>
      </c>
      <c r="I72" s="332" t="s">
        <v>837</v>
      </c>
    </row>
    <row r="73" spans="1:10" ht="75">
      <c r="A73" s="321" t="s">
        <v>1075</v>
      </c>
      <c r="B73" s="321"/>
      <c r="C73" s="333" t="s">
        <v>1070</v>
      </c>
      <c r="D73" s="333">
        <v>92.6</v>
      </c>
      <c r="E73" s="333" t="s">
        <v>1071</v>
      </c>
      <c r="F73" s="329" t="s">
        <v>990</v>
      </c>
      <c r="G73" s="321" t="s">
        <v>837</v>
      </c>
      <c r="H73" s="321" t="s">
        <v>939</v>
      </c>
      <c r="I73" s="321" t="s">
        <v>837</v>
      </c>
    </row>
    <row r="74" spans="1:10" ht="120">
      <c r="A74" s="321" t="s">
        <v>1076</v>
      </c>
      <c r="B74" s="321"/>
      <c r="C74" s="333" t="s">
        <v>1072</v>
      </c>
      <c r="D74" s="321">
        <v>84.8</v>
      </c>
      <c r="E74" s="321"/>
      <c r="F74" s="329" t="s">
        <v>990</v>
      </c>
      <c r="G74" s="321" t="s">
        <v>837</v>
      </c>
      <c r="H74" s="321" t="s">
        <v>939</v>
      </c>
      <c r="I74" s="321" t="s">
        <v>837</v>
      </c>
    </row>
    <row r="75" spans="1:10" ht="105">
      <c r="A75" s="321" t="s">
        <v>1077</v>
      </c>
      <c r="B75" s="321"/>
      <c r="C75" s="321" t="s">
        <v>1073</v>
      </c>
      <c r="D75" s="321">
        <v>771</v>
      </c>
      <c r="E75" s="333" t="s">
        <v>1157</v>
      </c>
      <c r="F75" s="329" t="s">
        <v>990</v>
      </c>
      <c r="G75" s="321" t="s">
        <v>837</v>
      </c>
      <c r="H75" s="321" t="s">
        <v>939</v>
      </c>
      <c r="I75" s="321" t="s">
        <v>837</v>
      </c>
    </row>
    <row r="76" spans="1:10" ht="67.5" customHeight="1">
      <c r="A76" s="321" t="s">
        <v>1086</v>
      </c>
      <c r="B76" s="321"/>
      <c r="C76" s="333" t="s">
        <v>1070</v>
      </c>
      <c r="D76" s="333">
        <v>55</v>
      </c>
      <c r="E76" s="333" t="s">
        <v>1071</v>
      </c>
      <c r="F76" s="331" t="s">
        <v>990</v>
      </c>
      <c r="G76" s="332" t="s">
        <v>837</v>
      </c>
      <c r="H76" s="332" t="s">
        <v>939</v>
      </c>
      <c r="I76" s="332" t="s">
        <v>837</v>
      </c>
    </row>
    <row r="77" spans="1:10" ht="93.75" customHeight="1">
      <c r="A77" s="321" t="s">
        <v>1078</v>
      </c>
      <c r="B77" s="321"/>
      <c r="C77" s="321" t="s">
        <v>1079</v>
      </c>
      <c r="D77" s="321">
        <v>520</v>
      </c>
      <c r="E77" s="333" t="s">
        <v>1158</v>
      </c>
      <c r="F77" s="329" t="s">
        <v>990</v>
      </c>
      <c r="G77" s="321" t="s">
        <v>837</v>
      </c>
      <c r="H77" s="321" t="s">
        <v>939</v>
      </c>
      <c r="I77" s="321" t="s">
        <v>837</v>
      </c>
    </row>
    <row r="78" spans="1:10" ht="66" customHeight="1">
      <c r="A78" s="321" t="s">
        <v>1080</v>
      </c>
      <c r="B78" s="321"/>
      <c r="C78" s="333" t="s">
        <v>1081</v>
      </c>
      <c r="D78" s="333">
        <v>64.8</v>
      </c>
      <c r="E78" s="333" t="s">
        <v>1071</v>
      </c>
      <c r="F78" s="332" t="s">
        <v>1021</v>
      </c>
      <c r="G78" s="321" t="s">
        <v>837</v>
      </c>
      <c r="H78" s="321" t="s">
        <v>939</v>
      </c>
      <c r="I78" s="321" t="s">
        <v>837</v>
      </c>
      <c r="J78" s="268"/>
    </row>
    <row r="79" spans="1:10" ht="80.25" customHeight="1">
      <c r="A79" s="321" t="s">
        <v>1082</v>
      </c>
      <c r="B79" s="321"/>
      <c r="C79" s="333" t="s">
        <v>1083</v>
      </c>
      <c r="D79" s="333">
        <v>279.7</v>
      </c>
      <c r="E79" s="333" t="s">
        <v>1159</v>
      </c>
      <c r="F79" s="321" t="s">
        <v>1021</v>
      </c>
      <c r="G79" s="321" t="s">
        <v>837</v>
      </c>
      <c r="H79" s="321" t="s">
        <v>837</v>
      </c>
      <c r="I79" s="321" t="s">
        <v>837</v>
      </c>
    </row>
    <row r="80" spans="1:10" ht="80.25" customHeight="1">
      <c r="A80" s="321" t="s">
        <v>1084</v>
      </c>
      <c r="B80" s="321"/>
      <c r="C80" s="333" t="s">
        <v>1085</v>
      </c>
      <c r="D80" s="321">
        <v>101</v>
      </c>
      <c r="E80" s="321"/>
      <c r="F80" s="321" t="s">
        <v>1021</v>
      </c>
      <c r="G80" s="321" t="s">
        <v>837</v>
      </c>
      <c r="H80" s="321" t="s">
        <v>837</v>
      </c>
      <c r="I80" s="321" t="s">
        <v>837</v>
      </c>
    </row>
    <row r="81" spans="1:9" ht="64.5" customHeight="1">
      <c r="A81" s="321" t="s">
        <v>1087</v>
      </c>
      <c r="B81" s="321"/>
      <c r="C81" s="321" t="s">
        <v>1088</v>
      </c>
      <c r="D81" s="333">
        <v>1388</v>
      </c>
      <c r="E81" s="333" t="s">
        <v>1160</v>
      </c>
      <c r="F81" s="321" t="s">
        <v>1021</v>
      </c>
      <c r="G81" s="321" t="s">
        <v>837</v>
      </c>
      <c r="H81" s="321" t="s">
        <v>939</v>
      </c>
      <c r="I81" s="321" t="s">
        <v>837</v>
      </c>
    </row>
    <row r="82" spans="1:9" ht="63" customHeight="1">
      <c r="A82" s="321" t="s">
        <v>1089</v>
      </c>
      <c r="B82" s="321"/>
      <c r="C82" s="333" t="s">
        <v>1090</v>
      </c>
      <c r="D82" s="333">
        <v>452.1</v>
      </c>
      <c r="E82" s="333" t="s">
        <v>1091</v>
      </c>
      <c r="F82" s="321" t="s">
        <v>1021</v>
      </c>
      <c r="G82" s="321" t="s">
        <v>837</v>
      </c>
      <c r="H82" s="321" t="s">
        <v>939</v>
      </c>
      <c r="I82" s="321" t="s">
        <v>837</v>
      </c>
    </row>
    <row r="83" spans="1:9" ht="67.5" customHeight="1">
      <c r="A83" s="321" t="s">
        <v>1092</v>
      </c>
      <c r="B83" s="321"/>
      <c r="C83" s="333" t="s">
        <v>1093</v>
      </c>
      <c r="D83" s="321">
        <v>256</v>
      </c>
      <c r="E83" s="321" t="s">
        <v>1094</v>
      </c>
      <c r="F83" s="321" t="s">
        <v>990</v>
      </c>
      <c r="G83" s="321" t="s">
        <v>837</v>
      </c>
      <c r="H83" s="321" t="s">
        <v>939</v>
      </c>
      <c r="I83" s="321" t="s">
        <v>837</v>
      </c>
    </row>
    <row r="84" spans="1:9" ht="60">
      <c r="A84" s="321" t="s">
        <v>1095</v>
      </c>
      <c r="B84" s="321"/>
      <c r="C84" s="333" t="s">
        <v>1096</v>
      </c>
      <c r="D84" s="333">
        <v>408.7</v>
      </c>
      <c r="E84" s="333" t="s">
        <v>1097</v>
      </c>
      <c r="F84" s="321" t="s">
        <v>990</v>
      </c>
      <c r="G84" s="321" t="s">
        <v>837</v>
      </c>
      <c r="H84" s="321" t="s">
        <v>939</v>
      </c>
      <c r="I84" s="321" t="s">
        <v>837</v>
      </c>
    </row>
    <row r="85" spans="1:9" ht="75">
      <c r="A85" s="321" t="s">
        <v>1098</v>
      </c>
      <c r="B85" s="321"/>
      <c r="C85" s="333" t="s">
        <v>1099</v>
      </c>
      <c r="D85" s="321">
        <v>271.60000000000002</v>
      </c>
      <c r="E85" s="321" t="s">
        <v>1100</v>
      </c>
      <c r="F85" s="321" t="s">
        <v>990</v>
      </c>
      <c r="G85" s="321" t="s">
        <v>837</v>
      </c>
      <c r="H85" s="321" t="s">
        <v>939</v>
      </c>
      <c r="I85" s="321" t="s">
        <v>837</v>
      </c>
    </row>
    <row r="86" spans="1:9" ht="60">
      <c r="A86" s="321" t="s">
        <v>1101</v>
      </c>
      <c r="B86" s="321"/>
      <c r="C86" s="333" t="s">
        <v>1102</v>
      </c>
      <c r="D86" s="321">
        <v>54.1</v>
      </c>
      <c r="E86" s="321" t="s">
        <v>1057</v>
      </c>
      <c r="F86" s="321" t="s">
        <v>1021</v>
      </c>
      <c r="G86" s="321" t="s">
        <v>837</v>
      </c>
      <c r="H86" s="321" t="s">
        <v>939</v>
      </c>
      <c r="I86" s="321" t="s">
        <v>837</v>
      </c>
    </row>
  </sheetData>
  <mergeCells count="16">
    <mergeCell ref="E30:E31"/>
    <mergeCell ref="A6:I6"/>
    <mergeCell ref="A56:I56"/>
    <mergeCell ref="A60:I60"/>
    <mergeCell ref="E15:E16"/>
    <mergeCell ref="E32:E33"/>
    <mergeCell ref="A37:I37"/>
    <mergeCell ref="E24:E25"/>
    <mergeCell ref="E26:E27"/>
    <mergeCell ref="E28:E29"/>
    <mergeCell ref="A1:I1"/>
    <mergeCell ref="A2:I2"/>
    <mergeCell ref="A3:A4"/>
    <mergeCell ref="B3:B4"/>
    <mergeCell ref="C3:E3"/>
    <mergeCell ref="F3:I3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0"/>
  </sheetPr>
  <dimension ref="A1:D25"/>
  <sheetViews>
    <sheetView view="pageBreakPreview" zoomScaleNormal="100" workbookViewId="0">
      <selection activeCell="D18" sqref="D18"/>
    </sheetView>
  </sheetViews>
  <sheetFormatPr defaultRowHeight="12.75"/>
  <cols>
    <col min="1" max="1" width="69" customWidth="1"/>
    <col min="2" max="2" width="22.42578125" customWidth="1"/>
    <col min="3" max="4" width="14.28515625" customWidth="1"/>
  </cols>
  <sheetData>
    <row r="1" spans="1:4" ht="16.5">
      <c r="A1" s="378" t="s">
        <v>360</v>
      </c>
      <c r="B1" s="390"/>
      <c r="C1" s="390"/>
      <c r="D1" s="390"/>
    </row>
    <row r="2" spans="1:4" ht="22.9" customHeight="1" thickBot="1">
      <c r="A2" s="419" t="s">
        <v>361</v>
      </c>
      <c r="B2" s="420"/>
      <c r="C2" s="420"/>
      <c r="D2" s="420"/>
    </row>
    <row r="3" spans="1:4" ht="18" customHeight="1">
      <c r="A3" s="469" t="s">
        <v>91</v>
      </c>
      <c r="B3" s="417" t="s">
        <v>3</v>
      </c>
      <c r="C3" s="417" t="s">
        <v>4</v>
      </c>
      <c r="D3" s="491"/>
    </row>
    <row r="4" spans="1:4" ht="16.5">
      <c r="A4" s="470"/>
      <c r="B4" s="440"/>
      <c r="C4" s="52">
        <v>2022</v>
      </c>
      <c r="D4" s="52">
        <v>2023</v>
      </c>
    </row>
    <row r="5" spans="1:4" ht="17.25" thickBot="1">
      <c r="A5" s="53">
        <v>1</v>
      </c>
      <c r="B5" s="4">
        <v>2</v>
      </c>
      <c r="C5" s="4">
        <v>3</v>
      </c>
      <c r="D5" s="4">
        <v>4</v>
      </c>
    </row>
    <row r="6" spans="1:4" ht="16.5">
      <c r="A6" s="54" t="s">
        <v>362</v>
      </c>
      <c r="B6" s="55" t="s">
        <v>130</v>
      </c>
      <c r="C6" s="219">
        <v>187.57</v>
      </c>
      <c r="D6" s="219">
        <v>187.57</v>
      </c>
    </row>
    <row r="7" spans="1:4" ht="19.5">
      <c r="A7" s="56" t="s">
        <v>363</v>
      </c>
      <c r="B7" s="81" t="s">
        <v>364</v>
      </c>
      <c r="C7" s="219">
        <v>14052.5</v>
      </c>
      <c r="D7" s="219">
        <v>14052.5</v>
      </c>
    </row>
    <row r="8" spans="1:4" ht="16.5">
      <c r="A8" s="56" t="s">
        <v>365</v>
      </c>
      <c r="B8" s="81" t="s">
        <v>10</v>
      </c>
      <c r="C8" s="219">
        <v>70</v>
      </c>
      <c r="D8" s="219">
        <v>70</v>
      </c>
    </row>
    <row r="9" spans="1:4" ht="19.5">
      <c r="A9" s="56" t="s">
        <v>366</v>
      </c>
      <c r="B9" s="81" t="s">
        <v>364</v>
      </c>
      <c r="C9" s="219">
        <v>5993.94</v>
      </c>
      <c r="D9" s="219">
        <v>5998.8</v>
      </c>
    </row>
    <row r="10" spans="1:4" ht="19.5">
      <c r="A10" s="56" t="s">
        <v>367</v>
      </c>
      <c r="B10" s="81" t="s">
        <v>364</v>
      </c>
      <c r="C10" s="219">
        <v>3156.29</v>
      </c>
      <c r="D10" s="219">
        <v>3160.18</v>
      </c>
    </row>
    <row r="11" spans="1:4" ht="16.5">
      <c r="A11" s="56" t="s">
        <v>368</v>
      </c>
      <c r="B11" s="81" t="s">
        <v>369</v>
      </c>
      <c r="C11" s="322">
        <v>113</v>
      </c>
      <c r="D11" s="270">
        <v>113</v>
      </c>
    </row>
    <row r="12" spans="1:4" ht="19.5">
      <c r="A12" s="56" t="s">
        <v>370</v>
      </c>
      <c r="B12" s="81" t="s">
        <v>364</v>
      </c>
      <c r="C12" s="219">
        <v>7398.7</v>
      </c>
      <c r="D12" s="219">
        <v>7398.7</v>
      </c>
    </row>
    <row r="13" spans="1:4" ht="16.5">
      <c r="A13" s="56" t="s">
        <v>371</v>
      </c>
      <c r="B13" s="81" t="s">
        <v>108</v>
      </c>
      <c r="C13" s="219">
        <v>7398.7</v>
      </c>
      <c r="D13" s="219">
        <v>7398.7</v>
      </c>
    </row>
    <row r="14" spans="1:4" ht="16.5">
      <c r="A14" s="56" t="s">
        <v>372</v>
      </c>
      <c r="B14" s="81" t="s">
        <v>10</v>
      </c>
      <c r="C14" s="219">
        <v>30</v>
      </c>
      <c r="D14" s="219">
        <v>30</v>
      </c>
    </row>
    <row r="15" spans="1:4" ht="16.5">
      <c r="A15" s="56" t="s">
        <v>373</v>
      </c>
      <c r="B15" s="81" t="s">
        <v>130</v>
      </c>
      <c r="C15" s="219">
        <v>98.66</v>
      </c>
      <c r="D15" s="219">
        <v>98.66</v>
      </c>
    </row>
    <row r="16" spans="1:4" ht="16.5">
      <c r="A16" s="56" t="s">
        <v>374</v>
      </c>
      <c r="B16" s="81" t="s">
        <v>10</v>
      </c>
      <c r="C16" s="219">
        <v>70</v>
      </c>
      <c r="D16" s="219">
        <v>70</v>
      </c>
    </row>
    <row r="17" spans="1:4" ht="19.5">
      <c r="A17" s="56" t="s">
        <v>375</v>
      </c>
      <c r="B17" s="81" t="s">
        <v>376</v>
      </c>
      <c r="C17" s="219">
        <v>3432.8</v>
      </c>
      <c r="D17" s="219">
        <v>3524.71</v>
      </c>
    </row>
    <row r="19" spans="1:4" ht="20.45" customHeight="1"/>
    <row r="21" spans="1:4" ht="20.45" customHeight="1"/>
    <row r="23" spans="1:4" ht="37.15" customHeight="1"/>
    <row r="25" spans="1:4" ht="33.6" customHeight="1"/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0"/>
  </sheetPr>
  <dimension ref="A1:D16"/>
  <sheetViews>
    <sheetView view="pageBreakPreview" zoomScaleNormal="100" workbookViewId="0">
      <selection activeCell="M31" sqref="M31"/>
    </sheetView>
  </sheetViews>
  <sheetFormatPr defaultRowHeight="12.75"/>
  <cols>
    <col min="1" max="1" width="62.28515625" customWidth="1"/>
    <col min="2" max="2" width="23.28515625" customWidth="1"/>
    <col min="3" max="4" width="15.5703125" customWidth="1"/>
  </cols>
  <sheetData>
    <row r="1" spans="1:4" ht="16.5">
      <c r="A1" s="378" t="s">
        <v>377</v>
      </c>
      <c r="B1" s="390"/>
      <c r="C1" s="390"/>
      <c r="D1" s="390"/>
    </row>
    <row r="2" spans="1:4" ht="23.45" customHeight="1">
      <c r="A2" s="380" t="s">
        <v>378</v>
      </c>
      <c r="B2" s="492"/>
      <c r="C2" s="492"/>
      <c r="D2" s="492"/>
    </row>
    <row r="3" spans="1:4" ht="17.25" thickBot="1">
      <c r="A3" s="392" t="s">
        <v>379</v>
      </c>
      <c r="B3" s="493"/>
      <c r="C3" s="493"/>
      <c r="D3" s="493"/>
    </row>
    <row r="4" spans="1:4" ht="19.899999999999999" customHeight="1">
      <c r="A4" s="494" t="s">
        <v>91</v>
      </c>
      <c r="B4" s="495" t="s">
        <v>3</v>
      </c>
      <c r="C4" s="496" t="s">
        <v>4</v>
      </c>
      <c r="D4" s="491"/>
    </row>
    <row r="5" spans="1:4" ht="16.5">
      <c r="A5" s="414"/>
      <c r="B5" s="416"/>
      <c r="C5" s="81">
        <v>2022</v>
      </c>
      <c r="D5" s="81">
        <v>2023</v>
      </c>
    </row>
    <row r="6" spans="1:4" ht="17.25" thickBot="1">
      <c r="A6" s="112">
        <v>1</v>
      </c>
      <c r="B6" s="113">
        <v>2</v>
      </c>
      <c r="C6" s="113">
        <v>3</v>
      </c>
      <c r="D6" s="113">
        <v>4</v>
      </c>
    </row>
    <row r="7" spans="1:4" ht="66">
      <c r="A7" s="54" t="s">
        <v>380</v>
      </c>
      <c r="B7" s="55"/>
      <c r="C7" s="324" t="s">
        <v>854</v>
      </c>
      <c r="D7" s="271" t="s">
        <v>854</v>
      </c>
    </row>
    <row r="8" spans="1:4" ht="16.5">
      <c r="A8" s="56" t="s">
        <v>381</v>
      </c>
      <c r="B8" s="81" t="s">
        <v>382</v>
      </c>
      <c r="C8" s="220">
        <v>2383</v>
      </c>
      <c r="D8" s="220">
        <v>2383</v>
      </c>
    </row>
    <row r="9" spans="1:4" ht="16.5">
      <c r="A9" s="56" t="s">
        <v>383</v>
      </c>
      <c r="B9" s="81" t="s">
        <v>384</v>
      </c>
      <c r="C9" s="221">
        <v>10290</v>
      </c>
      <c r="D9" s="221">
        <v>9547</v>
      </c>
    </row>
    <row r="10" spans="1:4" ht="16.5">
      <c r="A10" s="56" t="s">
        <v>385</v>
      </c>
      <c r="B10" s="81" t="s">
        <v>130</v>
      </c>
      <c r="C10" s="188">
        <v>863.9</v>
      </c>
      <c r="D10" s="188">
        <v>864.4</v>
      </c>
    </row>
    <row r="11" spans="1:4" ht="16.5">
      <c r="A11" s="56" t="s">
        <v>386</v>
      </c>
      <c r="B11" s="81"/>
      <c r="C11" s="188"/>
      <c r="D11" s="188"/>
    </row>
    <row r="12" spans="1:4" ht="20.45" customHeight="1">
      <c r="A12" s="56" t="s">
        <v>387</v>
      </c>
      <c r="B12" s="81" t="s">
        <v>130</v>
      </c>
      <c r="C12" s="222">
        <v>374.6</v>
      </c>
      <c r="D12" s="222">
        <v>375.1</v>
      </c>
    </row>
    <row r="13" spans="1:4" ht="16.5">
      <c r="A13" s="56" t="s">
        <v>388</v>
      </c>
      <c r="B13" s="81" t="s">
        <v>130</v>
      </c>
      <c r="C13" s="222">
        <v>489.3</v>
      </c>
      <c r="D13" s="222">
        <v>489.3</v>
      </c>
    </row>
    <row r="14" spans="1:4" ht="16.5">
      <c r="A14" s="56" t="s">
        <v>389</v>
      </c>
      <c r="B14" s="81" t="s">
        <v>384</v>
      </c>
      <c r="C14" s="222">
        <v>196.2</v>
      </c>
      <c r="D14" s="222">
        <v>197.8</v>
      </c>
    </row>
    <row r="15" spans="1:4" ht="16.5">
      <c r="A15" s="107"/>
      <c r="B15" s="114"/>
      <c r="C15" s="107"/>
      <c r="D15" s="107"/>
    </row>
    <row r="16" spans="1:4" ht="20.45" customHeight="1"/>
  </sheetData>
  <mergeCells count="6">
    <mergeCell ref="A1:D1"/>
    <mergeCell ref="A2:D2"/>
    <mergeCell ref="A3:D3"/>
    <mergeCell ref="A4:A5"/>
    <mergeCell ref="B4:B5"/>
    <mergeCell ref="C4:D4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0"/>
  </sheetPr>
  <dimension ref="A1:D16"/>
  <sheetViews>
    <sheetView view="pageBreakPreview" zoomScaleNormal="100" workbookViewId="0">
      <selection activeCell="G13" sqref="G13"/>
    </sheetView>
  </sheetViews>
  <sheetFormatPr defaultRowHeight="12.75"/>
  <cols>
    <col min="1" max="1" width="57" customWidth="1"/>
    <col min="2" max="2" width="23.28515625" customWidth="1"/>
    <col min="3" max="4" width="15.140625" customWidth="1"/>
  </cols>
  <sheetData>
    <row r="1" spans="1:4" ht="16.5">
      <c r="A1" s="497" t="s">
        <v>390</v>
      </c>
      <c r="B1" s="390"/>
      <c r="C1" s="390"/>
      <c r="D1" s="390"/>
    </row>
    <row r="2" spans="1:4" ht="27" customHeight="1" thickBot="1">
      <c r="A2" s="498" t="s">
        <v>391</v>
      </c>
      <c r="B2" s="499"/>
      <c r="C2" s="499"/>
      <c r="D2" s="499"/>
    </row>
    <row r="3" spans="1:4" ht="21.6" customHeight="1">
      <c r="A3" s="500" t="s">
        <v>91</v>
      </c>
      <c r="B3" s="496" t="s">
        <v>3</v>
      </c>
      <c r="C3" s="496" t="s">
        <v>4</v>
      </c>
      <c r="D3" s="491"/>
    </row>
    <row r="4" spans="1:4" ht="17.45" customHeight="1">
      <c r="A4" s="470"/>
      <c r="B4" s="440"/>
      <c r="C4" s="81">
        <v>2022</v>
      </c>
      <c r="D4" s="81">
        <v>2023</v>
      </c>
    </row>
    <row r="5" spans="1:4" ht="17.25" thickBot="1">
      <c r="A5" s="112">
        <v>1</v>
      </c>
      <c r="B5" s="113">
        <v>2</v>
      </c>
      <c r="C5" s="113">
        <v>3</v>
      </c>
      <c r="D5" s="113">
        <v>4</v>
      </c>
    </row>
    <row r="6" spans="1:4" ht="16.5">
      <c r="A6" s="54" t="s">
        <v>392</v>
      </c>
      <c r="B6" s="55" t="s">
        <v>12</v>
      </c>
      <c r="C6" s="324">
        <v>27</v>
      </c>
      <c r="D6" s="324">
        <v>27</v>
      </c>
    </row>
    <row r="7" spans="1:4" ht="16.5">
      <c r="A7" s="56" t="s">
        <v>393</v>
      </c>
      <c r="B7" s="81" t="s">
        <v>130</v>
      </c>
      <c r="C7" s="322">
        <v>170.4</v>
      </c>
      <c r="D7" s="223">
        <v>170.4</v>
      </c>
    </row>
    <row r="8" spans="1:4" ht="16.5">
      <c r="A8" s="56" t="s">
        <v>394</v>
      </c>
      <c r="B8" s="81" t="s">
        <v>395</v>
      </c>
      <c r="C8" s="322">
        <v>295.3</v>
      </c>
      <c r="D8" s="322">
        <v>295.3</v>
      </c>
    </row>
    <row r="9" spans="1:4" ht="16.5">
      <c r="A9" s="56" t="s">
        <v>396</v>
      </c>
      <c r="B9" s="81" t="s">
        <v>395</v>
      </c>
      <c r="C9" s="323" t="s">
        <v>824</v>
      </c>
      <c r="D9" s="323" t="s">
        <v>824</v>
      </c>
    </row>
    <row r="10" spans="1:4" ht="33">
      <c r="A10" s="56" t="s">
        <v>397</v>
      </c>
      <c r="B10" s="81" t="s">
        <v>398</v>
      </c>
      <c r="C10" s="223">
        <v>349.65600000000001</v>
      </c>
      <c r="D10" s="223">
        <v>368.75</v>
      </c>
    </row>
    <row r="11" spans="1:4" ht="16.5">
      <c r="A11" s="56" t="s">
        <v>399</v>
      </c>
      <c r="B11" s="81"/>
      <c r="C11" s="223">
        <v>291.72000000000003</v>
      </c>
      <c r="D11" s="223">
        <v>298.62</v>
      </c>
    </row>
    <row r="12" spans="1:4" ht="17.45" customHeight="1">
      <c r="A12" s="107"/>
      <c r="B12" s="114"/>
      <c r="C12" s="107"/>
      <c r="D12" s="107"/>
    </row>
    <row r="13" spans="1:4" ht="16.5">
      <c r="A13" s="107"/>
      <c r="B13" s="114"/>
      <c r="C13" s="107"/>
      <c r="D13" s="107"/>
    </row>
    <row r="14" spans="1:4" ht="16.5">
      <c r="A14" s="107"/>
      <c r="B14" s="114"/>
      <c r="C14" s="107"/>
      <c r="D14" s="107"/>
    </row>
    <row r="15" spans="1:4" ht="16.5">
      <c r="A15" s="107"/>
      <c r="B15" s="114"/>
      <c r="C15" s="107"/>
      <c r="D15" s="107"/>
    </row>
    <row r="16" spans="1:4" ht="16.5">
      <c r="A16" s="107"/>
      <c r="B16" s="114"/>
      <c r="C16" s="107"/>
      <c r="D16" s="107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0"/>
  </sheetPr>
  <dimension ref="A1:D16"/>
  <sheetViews>
    <sheetView view="pageBreakPreview" zoomScaleNormal="100" workbookViewId="0">
      <selection activeCell="S35" sqref="S35"/>
    </sheetView>
  </sheetViews>
  <sheetFormatPr defaultRowHeight="12.75"/>
  <cols>
    <col min="1" max="1" width="42.28515625" customWidth="1"/>
    <col min="2" max="2" width="20" customWidth="1"/>
    <col min="3" max="3" width="12.5703125" customWidth="1"/>
    <col min="4" max="4" width="11.85546875" customWidth="1"/>
  </cols>
  <sheetData>
    <row r="1" spans="1:4" ht="16.5">
      <c r="A1" s="501" t="s">
        <v>400</v>
      </c>
      <c r="B1" s="501"/>
      <c r="C1" s="501"/>
      <c r="D1" s="501"/>
    </row>
    <row r="2" spans="1:4" ht="24.6" customHeight="1" thickBot="1">
      <c r="A2" s="498" t="s">
        <v>401</v>
      </c>
      <c r="B2" s="498"/>
      <c r="C2" s="498"/>
      <c r="D2" s="498"/>
    </row>
    <row r="3" spans="1:4" ht="18" customHeight="1">
      <c r="A3" s="502" t="s">
        <v>91</v>
      </c>
      <c r="B3" s="504" t="s">
        <v>3</v>
      </c>
      <c r="C3" s="480" t="s">
        <v>4</v>
      </c>
      <c r="D3" s="481"/>
    </row>
    <row r="4" spans="1:4" ht="16.5">
      <c r="A4" s="503"/>
      <c r="B4" s="505"/>
      <c r="C4" s="81">
        <v>2022</v>
      </c>
      <c r="D4" s="81">
        <v>2023</v>
      </c>
    </row>
    <row r="5" spans="1:4" ht="17.25" thickBot="1">
      <c r="A5" s="112">
        <v>1</v>
      </c>
      <c r="B5" s="113">
        <v>2</v>
      </c>
      <c r="C5" s="113">
        <v>3</v>
      </c>
      <c r="D5" s="113">
        <v>4</v>
      </c>
    </row>
    <row r="6" spans="1:4" ht="20.45" customHeight="1">
      <c r="A6" s="54" t="s">
        <v>402</v>
      </c>
      <c r="B6" s="55" t="s">
        <v>403</v>
      </c>
      <c r="C6" s="224">
        <v>363620</v>
      </c>
      <c r="D6" s="224">
        <v>365956</v>
      </c>
    </row>
    <row r="7" spans="1:4" ht="19.149999999999999" customHeight="1">
      <c r="A7" s="56" t="s">
        <v>404</v>
      </c>
      <c r="B7" s="81"/>
      <c r="C7" s="56"/>
      <c r="D7" s="56"/>
    </row>
    <row r="8" spans="1:4" ht="19.5">
      <c r="A8" s="56" t="s">
        <v>405</v>
      </c>
      <c r="B8" s="81" t="s">
        <v>406</v>
      </c>
      <c r="C8" s="223">
        <v>222.5</v>
      </c>
      <c r="D8" s="223">
        <v>241.8</v>
      </c>
    </row>
    <row r="9" spans="1:4" ht="19.5">
      <c r="A9" s="56" t="s">
        <v>407</v>
      </c>
      <c r="B9" s="81" t="s">
        <v>406</v>
      </c>
      <c r="C9" s="241">
        <v>24.85</v>
      </c>
      <c r="D9" s="241">
        <v>25.76</v>
      </c>
    </row>
    <row r="10" spans="1:4" ht="16.5">
      <c r="A10" s="56" t="s">
        <v>408</v>
      </c>
      <c r="B10" s="81" t="s">
        <v>409</v>
      </c>
      <c r="C10" s="322">
        <v>0</v>
      </c>
      <c r="D10" s="270">
        <v>0</v>
      </c>
    </row>
    <row r="11" spans="1:4" ht="16.5">
      <c r="A11" s="56" t="s">
        <v>410</v>
      </c>
      <c r="B11" s="81" t="s">
        <v>409</v>
      </c>
      <c r="C11" s="322">
        <v>0</v>
      </c>
      <c r="D11" s="270">
        <v>0</v>
      </c>
    </row>
    <row r="12" spans="1:4" ht="16.5">
      <c r="A12" s="56" t="s">
        <v>411</v>
      </c>
      <c r="B12" s="81" t="s">
        <v>12</v>
      </c>
      <c r="C12" s="225">
        <v>25992</v>
      </c>
      <c r="D12" s="225">
        <v>25992</v>
      </c>
    </row>
    <row r="13" spans="1:4" ht="16.5">
      <c r="A13" s="56" t="s">
        <v>247</v>
      </c>
      <c r="B13" s="81"/>
      <c r="C13" s="56"/>
      <c r="D13" s="56"/>
    </row>
    <row r="14" spans="1:4" ht="16.5">
      <c r="A14" s="56" t="s">
        <v>412</v>
      </c>
      <c r="B14" s="81" t="s">
        <v>12</v>
      </c>
      <c r="C14" s="225">
        <v>25992</v>
      </c>
      <c r="D14" s="225">
        <v>25992</v>
      </c>
    </row>
    <row r="15" spans="1:4" ht="16.5">
      <c r="A15" s="56" t="s">
        <v>413</v>
      </c>
      <c r="B15" s="81" t="s">
        <v>12</v>
      </c>
      <c r="C15" s="322">
        <v>0</v>
      </c>
      <c r="D15" s="270">
        <v>0</v>
      </c>
    </row>
    <row r="16" spans="1:4" ht="16.5">
      <c r="A16" s="56" t="s">
        <v>414</v>
      </c>
      <c r="B16" s="81" t="s">
        <v>415</v>
      </c>
      <c r="C16" s="322">
        <v>84</v>
      </c>
      <c r="D16" s="270">
        <v>84.6</v>
      </c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0"/>
  </sheetPr>
  <dimension ref="A1:E39"/>
  <sheetViews>
    <sheetView view="pageBreakPreview" topLeftCell="A13" zoomScale="68" zoomScaleNormal="100" zoomScaleSheetLayoutView="68" workbookViewId="0">
      <selection activeCell="C28" sqref="C28"/>
    </sheetView>
  </sheetViews>
  <sheetFormatPr defaultRowHeight="12.75"/>
  <cols>
    <col min="1" max="1" width="78" customWidth="1"/>
    <col min="2" max="2" width="29.42578125" customWidth="1"/>
    <col min="3" max="3" width="13.5703125" style="62" customWidth="1"/>
    <col min="4" max="4" width="12.85546875" customWidth="1"/>
    <col min="5" max="5" width="10.42578125" customWidth="1"/>
    <col min="256" max="256" width="66.28515625" customWidth="1"/>
    <col min="257" max="257" width="21.28515625" customWidth="1"/>
    <col min="258" max="258" width="13.5703125" customWidth="1"/>
    <col min="259" max="259" width="12.85546875" customWidth="1"/>
    <col min="260" max="260" width="13.42578125" customWidth="1"/>
    <col min="512" max="512" width="66.28515625" customWidth="1"/>
    <col min="513" max="513" width="21.28515625" customWidth="1"/>
    <col min="514" max="514" width="13.5703125" customWidth="1"/>
    <col min="515" max="515" width="12.85546875" customWidth="1"/>
    <col min="516" max="516" width="13.42578125" customWidth="1"/>
    <col min="768" max="768" width="66.28515625" customWidth="1"/>
    <col min="769" max="769" width="21.28515625" customWidth="1"/>
    <col min="770" max="770" width="13.5703125" customWidth="1"/>
    <col min="771" max="771" width="12.85546875" customWidth="1"/>
    <col min="772" max="772" width="13.42578125" customWidth="1"/>
    <col min="1024" max="1024" width="66.28515625" customWidth="1"/>
    <col min="1025" max="1025" width="21.28515625" customWidth="1"/>
    <col min="1026" max="1026" width="13.5703125" customWidth="1"/>
    <col min="1027" max="1027" width="12.85546875" customWidth="1"/>
    <col min="1028" max="1028" width="13.42578125" customWidth="1"/>
    <col min="1280" max="1280" width="66.28515625" customWidth="1"/>
    <col min="1281" max="1281" width="21.28515625" customWidth="1"/>
    <col min="1282" max="1282" width="13.5703125" customWidth="1"/>
    <col min="1283" max="1283" width="12.85546875" customWidth="1"/>
    <col min="1284" max="1284" width="13.42578125" customWidth="1"/>
    <col min="1536" max="1536" width="66.28515625" customWidth="1"/>
    <col min="1537" max="1537" width="21.28515625" customWidth="1"/>
    <col min="1538" max="1538" width="13.5703125" customWidth="1"/>
    <col min="1539" max="1539" width="12.85546875" customWidth="1"/>
    <col min="1540" max="1540" width="13.42578125" customWidth="1"/>
    <col min="1792" max="1792" width="66.28515625" customWidth="1"/>
    <col min="1793" max="1793" width="21.28515625" customWidth="1"/>
    <col min="1794" max="1794" width="13.5703125" customWidth="1"/>
    <col min="1795" max="1795" width="12.85546875" customWidth="1"/>
    <col min="1796" max="1796" width="13.42578125" customWidth="1"/>
    <col min="2048" max="2048" width="66.28515625" customWidth="1"/>
    <col min="2049" max="2049" width="21.28515625" customWidth="1"/>
    <col min="2050" max="2050" width="13.5703125" customWidth="1"/>
    <col min="2051" max="2051" width="12.85546875" customWidth="1"/>
    <col min="2052" max="2052" width="13.42578125" customWidth="1"/>
    <col min="2304" max="2304" width="66.28515625" customWidth="1"/>
    <col min="2305" max="2305" width="21.28515625" customWidth="1"/>
    <col min="2306" max="2306" width="13.5703125" customWidth="1"/>
    <col min="2307" max="2307" width="12.85546875" customWidth="1"/>
    <col min="2308" max="2308" width="13.42578125" customWidth="1"/>
    <col min="2560" max="2560" width="66.28515625" customWidth="1"/>
    <col min="2561" max="2561" width="21.28515625" customWidth="1"/>
    <col min="2562" max="2562" width="13.5703125" customWidth="1"/>
    <col min="2563" max="2563" width="12.85546875" customWidth="1"/>
    <col min="2564" max="2564" width="13.42578125" customWidth="1"/>
    <col min="2816" max="2816" width="66.28515625" customWidth="1"/>
    <col min="2817" max="2817" width="21.28515625" customWidth="1"/>
    <col min="2818" max="2818" width="13.5703125" customWidth="1"/>
    <col min="2819" max="2819" width="12.85546875" customWidth="1"/>
    <col min="2820" max="2820" width="13.42578125" customWidth="1"/>
    <col min="3072" max="3072" width="66.28515625" customWidth="1"/>
    <col min="3073" max="3073" width="21.28515625" customWidth="1"/>
    <col min="3074" max="3074" width="13.5703125" customWidth="1"/>
    <col min="3075" max="3075" width="12.85546875" customWidth="1"/>
    <col min="3076" max="3076" width="13.42578125" customWidth="1"/>
    <col min="3328" max="3328" width="66.28515625" customWidth="1"/>
    <col min="3329" max="3329" width="21.28515625" customWidth="1"/>
    <col min="3330" max="3330" width="13.5703125" customWidth="1"/>
    <col min="3331" max="3331" width="12.85546875" customWidth="1"/>
    <col min="3332" max="3332" width="13.42578125" customWidth="1"/>
    <col min="3584" max="3584" width="66.28515625" customWidth="1"/>
    <col min="3585" max="3585" width="21.28515625" customWidth="1"/>
    <col min="3586" max="3586" width="13.5703125" customWidth="1"/>
    <col min="3587" max="3587" width="12.85546875" customWidth="1"/>
    <col min="3588" max="3588" width="13.42578125" customWidth="1"/>
    <col min="3840" max="3840" width="66.28515625" customWidth="1"/>
    <col min="3841" max="3841" width="21.28515625" customWidth="1"/>
    <col min="3842" max="3842" width="13.5703125" customWidth="1"/>
    <col min="3843" max="3843" width="12.85546875" customWidth="1"/>
    <col min="3844" max="3844" width="13.42578125" customWidth="1"/>
    <col min="4096" max="4096" width="66.28515625" customWidth="1"/>
    <col min="4097" max="4097" width="21.28515625" customWidth="1"/>
    <col min="4098" max="4098" width="13.5703125" customWidth="1"/>
    <col min="4099" max="4099" width="12.85546875" customWidth="1"/>
    <col min="4100" max="4100" width="13.42578125" customWidth="1"/>
    <col min="4352" max="4352" width="66.28515625" customWidth="1"/>
    <col min="4353" max="4353" width="21.28515625" customWidth="1"/>
    <col min="4354" max="4354" width="13.5703125" customWidth="1"/>
    <col min="4355" max="4355" width="12.85546875" customWidth="1"/>
    <col min="4356" max="4356" width="13.42578125" customWidth="1"/>
    <col min="4608" max="4608" width="66.28515625" customWidth="1"/>
    <col min="4609" max="4609" width="21.28515625" customWidth="1"/>
    <col min="4610" max="4610" width="13.5703125" customWidth="1"/>
    <col min="4611" max="4611" width="12.85546875" customWidth="1"/>
    <col min="4612" max="4612" width="13.42578125" customWidth="1"/>
    <col min="4864" max="4864" width="66.28515625" customWidth="1"/>
    <col min="4865" max="4865" width="21.28515625" customWidth="1"/>
    <col min="4866" max="4866" width="13.5703125" customWidth="1"/>
    <col min="4867" max="4867" width="12.85546875" customWidth="1"/>
    <col min="4868" max="4868" width="13.42578125" customWidth="1"/>
    <col min="5120" max="5120" width="66.28515625" customWidth="1"/>
    <col min="5121" max="5121" width="21.28515625" customWidth="1"/>
    <col min="5122" max="5122" width="13.5703125" customWidth="1"/>
    <col min="5123" max="5123" width="12.85546875" customWidth="1"/>
    <col min="5124" max="5124" width="13.42578125" customWidth="1"/>
    <col min="5376" max="5376" width="66.28515625" customWidth="1"/>
    <col min="5377" max="5377" width="21.28515625" customWidth="1"/>
    <col min="5378" max="5378" width="13.5703125" customWidth="1"/>
    <col min="5379" max="5379" width="12.85546875" customWidth="1"/>
    <col min="5380" max="5380" width="13.42578125" customWidth="1"/>
    <col min="5632" max="5632" width="66.28515625" customWidth="1"/>
    <col min="5633" max="5633" width="21.28515625" customWidth="1"/>
    <col min="5634" max="5634" width="13.5703125" customWidth="1"/>
    <col min="5635" max="5635" width="12.85546875" customWidth="1"/>
    <col min="5636" max="5636" width="13.42578125" customWidth="1"/>
    <col min="5888" max="5888" width="66.28515625" customWidth="1"/>
    <col min="5889" max="5889" width="21.28515625" customWidth="1"/>
    <col min="5890" max="5890" width="13.5703125" customWidth="1"/>
    <col min="5891" max="5891" width="12.85546875" customWidth="1"/>
    <col min="5892" max="5892" width="13.42578125" customWidth="1"/>
    <col min="6144" max="6144" width="66.28515625" customWidth="1"/>
    <col min="6145" max="6145" width="21.28515625" customWidth="1"/>
    <col min="6146" max="6146" width="13.5703125" customWidth="1"/>
    <col min="6147" max="6147" width="12.85546875" customWidth="1"/>
    <col min="6148" max="6148" width="13.42578125" customWidth="1"/>
    <col min="6400" max="6400" width="66.28515625" customWidth="1"/>
    <col min="6401" max="6401" width="21.28515625" customWidth="1"/>
    <col min="6402" max="6402" width="13.5703125" customWidth="1"/>
    <col min="6403" max="6403" width="12.85546875" customWidth="1"/>
    <col min="6404" max="6404" width="13.42578125" customWidth="1"/>
    <col min="6656" max="6656" width="66.28515625" customWidth="1"/>
    <col min="6657" max="6657" width="21.28515625" customWidth="1"/>
    <col min="6658" max="6658" width="13.5703125" customWidth="1"/>
    <col min="6659" max="6659" width="12.85546875" customWidth="1"/>
    <col min="6660" max="6660" width="13.42578125" customWidth="1"/>
    <col min="6912" max="6912" width="66.28515625" customWidth="1"/>
    <col min="6913" max="6913" width="21.28515625" customWidth="1"/>
    <col min="6914" max="6914" width="13.5703125" customWidth="1"/>
    <col min="6915" max="6915" width="12.85546875" customWidth="1"/>
    <col min="6916" max="6916" width="13.42578125" customWidth="1"/>
    <col min="7168" max="7168" width="66.28515625" customWidth="1"/>
    <col min="7169" max="7169" width="21.28515625" customWidth="1"/>
    <col min="7170" max="7170" width="13.5703125" customWidth="1"/>
    <col min="7171" max="7171" width="12.85546875" customWidth="1"/>
    <col min="7172" max="7172" width="13.42578125" customWidth="1"/>
    <col min="7424" max="7424" width="66.28515625" customWidth="1"/>
    <col min="7425" max="7425" width="21.28515625" customWidth="1"/>
    <col min="7426" max="7426" width="13.5703125" customWidth="1"/>
    <col min="7427" max="7427" width="12.85546875" customWidth="1"/>
    <col min="7428" max="7428" width="13.42578125" customWidth="1"/>
    <col min="7680" max="7680" width="66.28515625" customWidth="1"/>
    <col min="7681" max="7681" width="21.28515625" customWidth="1"/>
    <col min="7682" max="7682" width="13.5703125" customWidth="1"/>
    <col min="7683" max="7683" width="12.85546875" customWidth="1"/>
    <col min="7684" max="7684" width="13.42578125" customWidth="1"/>
    <col min="7936" max="7936" width="66.28515625" customWidth="1"/>
    <col min="7937" max="7937" width="21.28515625" customWidth="1"/>
    <col min="7938" max="7938" width="13.5703125" customWidth="1"/>
    <col min="7939" max="7939" width="12.85546875" customWidth="1"/>
    <col min="7940" max="7940" width="13.42578125" customWidth="1"/>
    <col min="8192" max="8192" width="66.28515625" customWidth="1"/>
    <col min="8193" max="8193" width="21.28515625" customWidth="1"/>
    <col min="8194" max="8194" width="13.5703125" customWidth="1"/>
    <col min="8195" max="8195" width="12.85546875" customWidth="1"/>
    <col min="8196" max="8196" width="13.42578125" customWidth="1"/>
    <col min="8448" max="8448" width="66.28515625" customWidth="1"/>
    <col min="8449" max="8449" width="21.28515625" customWidth="1"/>
    <col min="8450" max="8450" width="13.5703125" customWidth="1"/>
    <col min="8451" max="8451" width="12.85546875" customWidth="1"/>
    <col min="8452" max="8452" width="13.42578125" customWidth="1"/>
    <col min="8704" max="8704" width="66.28515625" customWidth="1"/>
    <col min="8705" max="8705" width="21.28515625" customWidth="1"/>
    <col min="8706" max="8706" width="13.5703125" customWidth="1"/>
    <col min="8707" max="8707" width="12.85546875" customWidth="1"/>
    <col min="8708" max="8708" width="13.42578125" customWidth="1"/>
    <col min="8960" max="8960" width="66.28515625" customWidth="1"/>
    <col min="8961" max="8961" width="21.28515625" customWidth="1"/>
    <col min="8962" max="8962" width="13.5703125" customWidth="1"/>
    <col min="8963" max="8963" width="12.85546875" customWidth="1"/>
    <col min="8964" max="8964" width="13.42578125" customWidth="1"/>
    <col min="9216" max="9216" width="66.28515625" customWidth="1"/>
    <col min="9217" max="9217" width="21.28515625" customWidth="1"/>
    <col min="9218" max="9218" width="13.5703125" customWidth="1"/>
    <col min="9219" max="9219" width="12.85546875" customWidth="1"/>
    <col min="9220" max="9220" width="13.42578125" customWidth="1"/>
    <col min="9472" max="9472" width="66.28515625" customWidth="1"/>
    <col min="9473" max="9473" width="21.28515625" customWidth="1"/>
    <col min="9474" max="9474" width="13.5703125" customWidth="1"/>
    <col min="9475" max="9475" width="12.85546875" customWidth="1"/>
    <col min="9476" max="9476" width="13.42578125" customWidth="1"/>
    <col min="9728" max="9728" width="66.28515625" customWidth="1"/>
    <col min="9729" max="9729" width="21.28515625" customWidth="1"/>
    <col min="9730" max="9730" width="13.5703125" customWidth="1"/>
    <col min="9731" max="9731" width="12.85546875" customWidth="1"/>
    <col min="9732" max="9732" width="13.42578125" customWidth="1"/>
    <col min="9984" max="9984" width="66.28515625" customWidth="1"/>
    <col min="9985" max="9985" width="21.28515625" customWidth="1"/>
    <col min="9986" max="9986" width="13.5703125" customWidth="1"/>
    <col min="9987" max="9987" width="12.85546875" customWidth="1"/>
    <col min="9988" max="9988" width="13.42578125" customWidth="1"/>
    <col min="10240" max="10240" width="66.28515625" customWidth="1"/>
    <col min="10241" max="10241" width="21.28515625" customWidth="1"/>
    <col min="10242" max="10242" width="13.5703125" customWidth="1"/>
    <col min="10243" max="10243" width="12.85546875" customWidth="1"/>
    <col min="10244" max="10244" width="13.42578125" customWidth="1"/>
    <col min="10496" max="10496" width="66.28515625" customWidth="1"/>
    <col min="10497" max="10497" width="21.28515625" customWidth="1"/>
    <col min="10498" max="10498" width="13.5703125" customWidth="1"/>
    <col min="10499" max="10499" width="12.85546875" customWidth="1"/>
    <col min="10500" max="10500" width="13.42578125" customWidth="1"/>
    <col min="10752" max="10752" width="66.28515625" customWidth="1"/>
    <col min="10753" max="10753" width="21.28515625" customWidth="1"/>
    <col min="10754" max="10754" width="13.5703125" customWidth="1"/>
    <col min="10755" max="10755" width="12.85546875" customWidth="1"/>
    <col min="10756" max="10756" width="13.42578125" customWidth="1"/>
    <col min="11008" max="11008" width="66.28515625" customWidth="1"/>
    <col min="11009" max="11009" width="21.28515625" customWidth="1"/>
    <col min="11010" max="11010" width="13.5703125" customWidth="1"/>
    <col min="11011" max="11011" width="12.85546875" customWidth="1"/>
    <col min="11012" max="11012" width="13.42578125" customWidth="1"/>
    <col min="11264" max="11264" width="66.28515625" customWidth="1"/>
    <col min="11265" max="11265" width="21.28515625" customWidth="1"/>
    <col min="11266" max="11266" width="13.5703125" customWidth="1"/>
    <col min="11267" max="11267" width="12.85546875" customWidth="1"/>
    <col min="11268" max="11268" width="13.42578125" customWidth="1"/>
    <col min="11520" max="11520" width="66.28515625" customWidth="1"/>
    <col min="11521" max="11521" width="21.28515625" customWidth="1"/>
    <col min="11522" max="11522" width="13.5703125" customWidth="1"/>
    <col min="11523" max="11523" width="12.85546875" customWidth="1"/>
    <col min="11524" max="11524" width="13.42578125" customWidth="1"/>
    <col min="11776" max="11776" width="66.28515625" customWidth="1"/>
    <col min="11777" max="11777" width="21.28515625" customWidth="1"/>
    <col min="11778" max="11778" width="13.5703125" customWidth="1"/>
    <col min="11779" max="11779" width="12.85546875" customWidth="1"/>
    <col min="11780" max="11780" width="13.42578125" customWidth="1"/>
    <col min="12032" max="12032" width="66.28515625" customWidth="1"/>
    <col min="12033" max="12033" width="21.28515625" customWidth="1"/>
    <col min="12034" max="12034" width="13.5703125" customWidth="1"/>
    <col min="12035" max="12035" width="12.85546875" customWidth="1"/>
    <col min="12036" max="12036" width="13.42578125" customWidth="1"/>
    <col min="12288" max="12288" width="66.28515625" customWidth="1"/>
    <col min="12289" max="12289" width="21.28515625" customWidth="1"/>
    <col min="12290" max="12290" width="13.5703125" customWidth="1"/>
    <col min="12291" max="12291" width="12.85546875" customWidth="1"/>
    <col min="12292" max="12292" width="13.42578125" customWidth="1"/>
    <col min="12544" max="12544" width="66.28515625" customWidth="1"/>
    <col min="12545" max="12545" width="21.28515625" customWidth="1"/>
    <col min="12546" max="12546" width="13.5703125" customWidth="1"/>
    <col min="12547" max="12547" width="12.85546875" customWidth="1"/>
    <col min="12548" max="12548" width="13.42578125" customWidth="1"/>
    <col min="12800" max="12800" width="66.28515625" customWidth="1"/>
    <col min="12801" max="12801" width="21.28515625" customWidth="1"/>
    <col min="12802" max="12802" width="13.5703125" customWidth="1"/>
    <col min="12803" max="12803" width="12.85546875" customWidth="1"/>
    <col min="12804" max="12804" width="13.42578125" customWidth="1"/>
    <col min="13056" max="13056" width="66.28515625" customWidth="1"/>
    <col min="13057" max="13057" width="21.28515625" customWidth="1"/>
    <col min="13058" max="13058" width="13.5703125" customWidth="1"/>
    <col min="13059" max="13059" width="12.85546875" customWidth="1"/>
    <col min="13060" max="13060" width="13.42578125" customWidth="1"/>
    <col min="13312" max="13312" width="66.28515625" customWidth="1"/>
    <col min="13313" max="13313" width="21.28515625" customWidth="1"/>
    <col min="13314" max="13314" width="13.5703125" customWidth="1"/>
    <col min="13315" max="13315" width="12.85546875" customWidth="1"/>
    <col min="13316" max="13316" width="13.42578125" customWidth="1"/>
    <col min="13568" max="13568" width="66.28515625" customWidth="1"/>
    <col min="13569" max="13569" width="21.28515625" customWidth="1"/>
    <col min="13570" max="13570" width="13.5703125" customWidth="1"/>
    <col min="13571" max="13571" width="12.85546875" customWidth="1"/>
    <col min="13572" max="13572" width="13.42578125" customWidth="1"/>
    <col min="13824" max="13824" width="66.28515625" customWidth="1"/>
    <col min="13825" max="13825" width="21.28515625" customWidth="1"/>
    <col min="13826" max="13826" width="13.5703125" customWidth="1"/>
    <col min="13827" max="13827" width="12.85546875" customWidth="1"/>
    <col min="13828" max="13828" width="13.42578125" customWidth="1"/>
    <col min="14080" max="14080" width="66.28515625" customWidth="1"/>
    <col min="14081" max="14081" width="21.28515625" customWidth="1"/>
    <col min="14082" max="14082" width="13.5703125" customWidth="1"/>
    <col min="14083" max="14083" width="12.85546875" customWidth="1"/>
    <col min="14084" max="14084" width="13.42578125" customWidth="1"/>
    <col min="14336" max="14336" width="66.28515625" customWidth="1"/>
    <col min="14337" max="14337" width="21.28515625" customWidth="1"/>
    <col min="14338" max="14338" width="13.5703125" customWidth="1"/>
    <col min="14339" max="14339" width="12.85546875" customWidth="1"/>
    <col min="14340" max="14340" width="13.42578125" customWidth="1"/>
    <col min="14592" max="14592" width="66.28515625" customWidth="1"/>
    <col min="14593" max="14593" width="21.28515625" customWidth="1"/>
    <col min="14594" max="14594" width="13.5703125" customWidth="1"/>
    <col min="14595" max="14595" width="12.85546875" customWidth="1"/>
    <col min="14596" max="14596" width="13.42578125" customWidth="1"/>
    <col min="14848" max="14848" width="66.28515625" customWidth="1"/>
    <col min="14849" max="14849" width="21.28515625" customWidth="1"/>
    <col min="14850" max="14850" width="13.5703125" customWidth="1"/>
    <col min="14851" max="14851" width="12.85546875" customWidth="1"/>
    <col min="14852" max="14852" width="13.42578125" customWidth="1"/>
    <col min="15104" max="15104" width="66.28515625" customWidth="1"/>
    <col min="15105" max="15105" width="21.28515625" customWidth="1"/>
    <col min="15106" max="15106" width="13.5703125" customWidth="1"/>
    <col min="15107" max="15107" width="12.85546875" customWidth="1"/>
    <col min="15108" max="15108" width="13.42578125" customWidth="1"/>
    <col min="15360" max="15360" width="66.28515625" customWidth="1"/>
    <col min="15361" max="15361" width="21.28515625" customWidth="1"/>
    <col min="15362" max="15362" width="13.5703125" customWidth="1"/>
    <col min="15363" max="15363" width="12.85546875" customWidth="1"/>
    <col min="15364" max="15364" width="13.42578125" customWidth="1"/>
    <col min="15616" max="15616" width="66.28515625" customWidth="1"/>
    <col min="15617" max="15617" width="21.28515625" customWidth="1"/>
    <col min="15618" max="15618" width="13.5703125" customWidth="1"/>
    <col min="15619" max="15619" width="12.85546875" customWidth="1"/>
    <col min="15620" max="15620" width="13.42578125" customWidth="1"/>
    <col min="15872" max="15872" width="66.28515625" customWidth="1"/>
    <col min="15873" max="15873" width="21.28515625" customWidth="1"/>
    <col min="15874" max="15874" width="13.5703125" customWidth="1"/>
    <col min="15875" max="15875" width="12.85546875" customWidth="1"/>
    <col min="15876" max="15876" width="13.42578125" customWidth="1"/>
    <col min="16128" max="16128" width="66.28515625" customWidth="1"/>
    <col min="16129" max="16129" width="21.28515625" customWidth="1"/>
    <col min="16130" max="16130" width="13.5703125" customWidth="1"/>
    <col min="16131" max="16131" width="12.85546875" customWidth="1"/>
    <col min="16132" max="16132" width="13.42578125" customWidth="1"/>
  </cols>
  <sheetData>
    <row r="1" spans="1:5" ht="16.5">
      <c r="A1" s="497" t="s">
        <v>191</v>
      </c>
      <c r="B1" s="390"/>
      <c r="C1" s="390"/>
      <c r="D1" s="390"/>
    </row>
    <row r="2" spans="1:5" ht="21" customHeight="1">
      <c r="A2" s="380" t="s">
        <v>192</v>
      </c>
      <c r="B2" s="492"/>
      <c r="C2" s="492"/>
      <c r="D2" s="492"/>
    </row>
    <row r="3" spans="1:5" ht="32.450000000000003" customHeight="1">
      <c r="A3" s="506" t="s">
        <v>193</v>
      </c>
      <c r="B3" s="507"/>
      <c r="C3" s="507"/>
      <c r="D3" s="507"/>
    </row>
    <row r="4" spans="1:5" ht="19.149999999999999" customHeight="1" thickBot="1">
      <c r="A4" s="508" t="s">
        <v>194</v>
      </c>
      <c r="B4" s="509"/>
      <c r="C4" s="509"/>
      <c r="D4" s="509"/>
    </row>
    <row r="5" spans="1:5" ht="16.5">
      <c r="A5" s="383" t="s">
        <v>91</v>
      </c>
      <c r="B5" s="415" t="s">
        <v>3</v>
      </c>
      <c r="C5" s="510" t="s">
        <v>4</v>
      </c>
      <c r="D5" s="511"/>
      <c r="E5" s="89"/>
    </row>
    <row r="6" spans="1:5" ht="16.5">
      <c r="A6" s="414"/>
      <c r="B6" s="416"/>
      <c r="C6" s="52">
        <v>2022</v>
      </c>
      <c r="D6" s="52">
        <v>2023</v>
      </c>
      <c r="E6" s="89"/>
    </row>
    <row r="7" spans="1:5" ht="17.25" thickBot="1">
      <c r="A7" s="53">
        <v>1</v>
      </c>
      <c r="B7" s="4">
        <v>2</v>
      </c>
      <c r="C7" s="4">
        <v>3</v>
      </c>
      <c r="D7" s="4">
        <v>4</v>
      </c>
      <c r="E7" s="89"/>
    </row>
    <row r="8" spans="1:5" ht="33">
      <c r="A8" s="93" t="s">
        <v>195</v>
      </c>
      <c r="B8" s="81" t="s">
        <v>12</v>
      </c>
      <c r="C8" s="282">
        <v>2</v>
      </c>
      <c r="D8" s="226">
        <v>2</v>
      </c>
      <c r="E8" s="89"/>
    </row>
    <row r="9" spans="1:5" ht="36" customHeight="1">
      <c r="A9" s="93" t="s">
        <v>196</v>
      </c>
      <c r="B9" s="81" t="s">
        <v>130</v>
      </c>
      <c r="C9" s="188">
        <v>305.13</v>
      </c>
      <c r="D9" s="188">
        <v>305.13</v>
      </c>
      <c r="E9" s="89"/>
    </row>
    <row r="10" spans="1:5" ht="16.5">
      <c r="A10" s="93" t="s">
        <v>197</v>
      </c>
      <c r="B10" s="81" t="s">
        <v>130</v>
      </c>
      <c r="C10" s="188">
        <v>305.13</v>
      </c>
      <c r="D10" s="188">
        <v>305.13</v>
      </c>
      <c r="E10" s="89"/>
    </row>
    <row r="11" spans="1:5" ht="33">
      <c r="A11" s="93" t="s">
        <v>198</v>
      </c>
      <c r="B11" s="81" t="s">
        <v>130</v>
      </c>
      <c r="C11" s="188">
        <v>11.6</v>
      </c>
      <c r="D11" s="188">
        <v>11.6</v>
      </c>
      <c r="E11" s="89"/>
    </row>
    <row r="12" spans="1:5" ht="16.5">
      <c r="A12" s="93" t="s">
        <v>197</v>
      </c>
      <c r="B12" s="81" t="s">
        <v>130</v>
      </c>
      <c r="C12" s="188">
        <v>11.6</v>
      </c>
      <c r="D12" s="188">
        <v>11.6</v>
      </c>
      <c r="E12" s="89"/>
    </row>
    <row r="13" spans="1:5" ht="33">
      <c r="A13" s="93" t="s">
        <v>199</v>
      </c>
      <c r="B13" s="81" t="s">
        <v>130</v>
      </c>
      <c r="C13" s="188">
        <v>51.77</v>
      </c>
      <c r="D13" s="188">
        <v>51.77</v>
      </c>
      <c r="E13" s="89"/>
    </row>
    <row r="14" spans="1:5" ht="16.5">
      <c r="A14" s="93" t="s">
        <v>197</v>
      </c>
      <c r="B14" s="81" t="s">
        <v>130</v>
      </c>
      <c r="C14" s="188">
        <v>51.77</v>
      </c>
      <c r="D14" s="188">
        <v>51.77</v>
      </c>
      <c r="E14" s="89"/>
    </row>
    <row r="15" spans="1:5" ht="33">
      <c r="A15" s="93" t="s">
        <v>200</v>
      </c>
      <c r="B15" s="81" t="s">
        <v>130</v>
      </c>
      <c r="C15" s="188">
        <v>241.76</v>
      </c>
      <c r="D15" s="188">
        <v>241.76</v>
      </c>
      <c r="E15" s="89"/>
    </row>
    <row r="16" spans="1:5" ht="16.5">
      <c r="A16" s="93" t="s">
        <v>197</v>
      </c>
      <c r="B16" s="81" t="s">
        <v>130</v>
      </c>
      <c r="C16" s="188">
        <v>241.76</v>
      </c>
      <c r="D16" s="188">
        <v>241.76</v>
      </c>
      <c r="E16" s="89"/>
    </row>
    <row r="17" spans="1:5" ht="33">
      <c r="A17" s="93" t="s">
        <v>201</v>
      </c>
      <c r="B17" s="81" t="s">
        <v>130</v>
      </c>
      <c r="C17" s="188">
        <v>0</v>
      </c>
      <c r="D17" s="188">
        <v>0</v>
      </c>
      <c r="E17" s="89"/>
    </row>
    <row r="18" spans="1:5" ht="33">
      <c r="A18" s="93" t="s">
        <v>202</v>
      </c>
      <c r="B18" s="81" t="s">
        <v>130</v>
      </c>
      <c r="C18" s="188">
        <v>0</v>
      </c>
      <c r="D18" s="188">
        <v>0</v>
      </c>
      <c r="E18" s="89"/>
    </row>
    <row r="19" spans="1:5" ht="33">
      <c r="A19" s="93" t="s">
        <v>203</v>
      </c>
      <c r="B19" s="81" t="s">
        <v>130</v>
      </c>
      <c r="C19" s="227">
        <v>7.23</v>
      </c>
      <c r="D19" s="227">
        <v>4.97</v>
      </c>
      <c r="E19" s="89"/>
    </row>
    <row r="20" spans="1:5" ht="16.5">
      <c r="A20" s="93" t="s">
        <v>204</v>
      </c>
      <c r="B20" s="81" t="s">
        <v>130</v>
      </c>
      <c r="C20" s="188">
        <v>0</v>
      </c>
      <c r="D20" s="188">
        <v>0</v>
      </c>
      <c r="E20" s="89"/>
    </row>
    <row r="21" spans="1:5" ht="16.5">
      <c r="A21" s="93" t="s">
        <v>197</v>
      </c>
      <c r="B21" s="81" t="s">
        <v>130</v>
      </c>
      <c r="C21" s="188">
        <v>0</v>
      </c>
      <c r="D21" s="188">
        <v>0</v>
      </c>
      <c r="E21" s="89"/>
    </row>
    <row r="22" spans="1:5" ht="49.5">
      <c r="A22" s="93" t="s">
        <v>205</v>
      </c>
      <c r="B22" s="81" t="s">
        <v>10</v>
      </c>
      <c r="C22" s="188">
        <v>100</v>
      </c>
      <c r="D22" s="188">
        <v>100</v>
      </c>
      <c r="E22" s="89"/>
    </row>
    <row r="23" spans="1:5" ht="49.5">
      <c r="A23" s="93" t="s">
        <v>206</v>
      </c>
      <c r="B23" s="81" t="s">
        <v>207</v>
      </c>
      <c r="C23" s="188">
        <v>3241.02</v>
      </c>
      <c r="D23" s="188">
        <v>3240.89</v>
      </c>
      <c r="E23" s="89"/>
    </row>
    <row r="24" spans="1:5" ht="33">
      <c r="A24" s="93" t="s">
        <v>208</v>
      </c>
      <c r="B24" s="81" t="s">
        <v>12</v>
      </c>
      <c r="C24" s="188">
        <v>0</v>
      </c>
      <c r="D24" s="188">
        <v>0</v>
      </c>
      <c r="E24" s="89"/>
    </row>
    <row r="25" spans="1:5" ht="33">
      <c r="A25" s="93" t="s">
        <v>209</v>
      </c>
      <c r="B25" s="81" t="s">
        <v>210</v>
      </c>
      <c r="C25" s="281">
        <v>0</v>
      </c>
      <c r="D25" s="283">
        <v>0</v>
      </c>
      <c r="E25" s="89"/>
    </row>
    <row r="26" spans="1:5" ht="16.5">
      <c r="A26" s="93" t="s">
        <v>211</v>
      </c>
      <c r="B26" s="81" t="s">
        <v>116</v>
      </c>
      <c r="C26" s="228">
        <v>4</v>
      </c>
      <c r="D26" s="228">
        <v>23.63</v>
      </c>
      <c r="E26" s="89"/>
    </row>
    <row r="27" spans="1:5" ht="16.5">
      <c r="A27" s="93" t="s">
        <v>212</v>
      </c>
      <c r="B27" s="81" t="s">
        <v>213</v>
      </c>
      <c r="C27" s="228">
        <v>0.26</v>
      </c>
      <c r="D27" s="228">
        <v>1.6175999999999999</v>
      </c>
      <c r="E27" s="89"/>
    </row>
    <row r="28" spans="1:5" ht="16.5">
      <c r="A28" s="93" t="s">
        <v>214</v>
      </c>
      <c r="B28" s="81" t="s">
        <v>12</v>
      </c>
      <c r="C28" s="281">
        <v>54</v>
      </c>
      <c r="D28" s="182">
        <v>53</v>
      </c>
      <c r="E28" s="89"/>
    </row>
    <row r="29" spans="1:5" ht="16.5">
      <c r="A29" s="93" t="s">
        <v>215</v>
      </c>
      <c r="B29" s="81" t="s">
        <v>12</v>
      </c>
      <c r="C29" s="281">
        <v>0</v>
      </c>
      <c r="D29" s="182">
        <v>0</v>
      </c>
      <c r="E29" s="89"/>
    </row>
    <row r="30" spans="1:5" ht="16.5">
      <c r="A30" s="93" t="s">
        <v>216</v>
      </c>
      <c r="B30" s="81" t="s">
        <v>12</v>
      </c>
      <c r="C30" s="281">
        <v>0</v>
      </c>
      <c r="D30" s="182">
        <v>0</v>
      </c>
      <c r="E30" s="89"/>
    </row>
    <row r="31" spans="1:5" ht="16.5">
      <c r="A31" s="93" t="s">
        <v>217</v>
      </c>
      <c r="B31" s="81" t="s">
        <v>12</v>
      </c>
      <c r="C31" s="281">
        <v>0</v>
      </c>
      <c r="D31" s="182">
        <v>0</v>
      </c>
      <c r="E31" s="89"/>
    </row>
    <row r="32" spans="1:5" ht="16.5">
      <c r="A32" s="93" t="s">
        <v>218</v>
      </c>
      <c r="B32" s="81" t="s">
        <v>12</v>
      </c>
      <c r="C32" s="281">
        <v>0</v>
      </c>
      <c r="D32" s="182">
        <v>0</v>
      </c>
      <c r="E32" s="89"/>
    </row>
    <row r="33" spans="1:5" ht="16.5">
      <c r="A33" s="93" t="s">
        <v>219</v>
      </c>
      <c r="B33" s="81" t="s">
        <v>220</v>
      </c>
      <c r="C33" s="220">
        <v>2530000</v>
      </c>
      <c r="D33" s="220">
        <v>2762900</v>
      </c>
      <c r="E33" s="89"/>
    </row>
    <row r="34" spans="1:5" ht="16.5">
      <c r="A34" s="93" t="s">
        <v>221</v>
      </c>
      <c r="B34" s="81" t="s">
        <v>220</v>
      </c>
      <c r="C34" s="220">
        <v>2530000</v>
      </c>
      <c r="D34" s="220">
        <v>2762900</v>
      </c>
      <c r="E34" s="89"/>
    </row>
    <row r="35" spans="1:5" ht="16.5">
      <c r="A35" s="93" t="s">
        <v>222</v>
      </c>
      <c r="B35" s="81" t="s">
        <v>220</v>
      </c>
      <c r="C35" s="220">
        <v>0</v>
      </c>
      <c r="D35" s="220">
        <v>0</v>
      </c>
      <c r="E35" s="89"/>
    </row>
    <row r="36" spans="1:5" ht="16.5">
      <c r="A36" s="93" t="s">
        <v>223</v>
      </c>
      <c r="B36" s="81" t="s">
        <v>220</v>
      </c>
      <c r="C36" s="220">
        <v>0</v>
      </c>
      <c r="D36" s="220">
        <v>0</v>
      </c>
      <c r="E36" s="89"/>
    </row>
    <row r="37" spans="1:5" ht="16.5">
      <c r="A37" s="93" t="s">
        <v>224</v>
      </c>
      <c r="B37" s="81" t="s">
        <v>220</v>
      </c>
      <c r="C37" s="220">
        <v>0</v>
      </c>
      <c r="D37" s="220">
        <v>0</v>
      </c>
      <c r="E37" s="89"/>
    </row>
    <row r="38" spans="1:5" ht="16.5">
      <c r="A38" s="93" t="s">
        <v>225</v>
      </c>
      <c r="B38" s="81" t="s">
        <v>220</v>
      </c>
      <c r="C38" s="220">
        <v>0</v>
      </c>
      <c r="D38" s="220">
        <v>0</v>
      </c>
      <c r="E38" s="89"/>
    </row>
    <row r="39" spans="1:5" ht="33">
      <c r="A39" s="93" t="s">
        <v>226</v>
      </c>
      <c r="B39" s="81" t="s">
        <v>227</v>
      </c>
      <c r="C39" s="220">
        <v>21475000</v>
      </c>
      <c r="D39" s="220">
        <v>23452400</v>
      </c>
      <c r="E39" s="89"/>
    </row>
  </sheetData>
  <mergeCells count="7">
    <mergeCell ref="A1:D1"/>
    <mergeCell ref="A2:D2"/>
    <mergeCell ref="A3:D3"/>
    <mergeCell ref="A4:D4"/>
    <mergeCell ref="A5:A6"/>
    <mergeCell ref="B5:B6"/>
    <mergeCell ref="C5:D5"/>
  </mergeCells>
  <printOptions horizontalCentered="1"/>
  <pageMargins left="0.59055118110236227" right="0.59055118110236227" top="0.78740157480314965" bottom="0.39370078740157483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0"/>
  </sheetPr>
  <dimension ref="A1:D22"/>
  <sheetViews>
    <sheetView view="pageBreakPreview" zoomScale="78" zoomScaleNormal="100" zoomScaleSheetLayoutView="78" workbookViewId="0">
      <selection activeCell="U34" sqref="U34"/>
    </sheetView>
  </sheetViews>
  <sheetFormatPr defaultRowHeight="12.75"/>
  <cols>
    <col min="1" max="1" width="60" customWidth="1"/>
    <col min="2" max="2" width="18.42578125" customWidth="1"/>
    <col min="3" max="3" width="11.7109375" style="62" customWidth="1"/>
    <col min="4" max="4" width="11.140625" customWidth="1"/>
    <col min="5" max="5" width="10.42578125" customWidth="1"/>
    <col min="256" max="256" width="52" customWidth="1"/>
    <col min="257" max="257" width="16" customWidth="1"/>
    <col min="258" max="258" width="11.7109375" customWidth="1"/>
    <col min="259" max="259" width="11.140625" customWidth="1"/>
    <col min="260" max="260" width="10.7109375" customWidth="1"/>
    <col min="261" max="261" width="0.28515625" customWidth="1"/>
    <col min="512" max="512" width="52" customWidth="1"/>
    <col min="513" max="513" width="16" customWidth="1"/>
    <col min="514" max="514" width="11.7109375" customWidth="1"/>
    <col min="515" max="515" width="11.140625" customWidth="1"/>
    <col min="516" max="516" width="10.7109375" customWidth="1"/>
    <col min="517" max="517" width="0.28515625" customWidth="1"/>
    <col min="768" max="768" width="52" customWidth="1"/>
    <col min="769" max="769" width="16" customWidth="1"/>
    <col min="770" max="770" width="11.7109375" customWidth="1"/>
    <col min="771" max="771" width="11.140625" customWidth="1"/>
    <col min="772" max="772" width="10.7109375" customWidth="1"/>
    <col min="773" max="773" width="0.28515625" customWidth="1"/>
    <col min="1024" max="1024" width="52" customWidth="1"/>
    <col min="1025" max="1025" width="16" customWidth="1"/>
    <col min="1026" max="1026" width="11.7109375" customWidth="1"/>
    <col min="1027" max="1027" width="11.140625" customWidth="1"/>
    <col min="1028" max="1028" width="10.7109375" customWidth="1"/>
    <col min="1029" max="1029" width="0.28515625" customWidth="1"/>
    <col min="1280" max="1280" width="52" customWidth="1"/>
    <col min="1281" max="1281" width="16" customWidth="1"/>
    <col min="1282" max="1282" width="11.7109375" customWidth="1"/>
    <col min="1283" max="1283" width="11.140625" customWidth="1"/>
    <col min="1284" max="1284" width="10.7109375" customWidth="1"/>
    <col min="1285" max="1285" width="0.28515625" customWidth="1"/>
    <col min="1536" max="1536" width="52" customWidth="1"/>
    <col min="1537" max="1537" width="16" customWidth="1"/>
    <col min="1538" max="1538" width="11.7109375" customWidth="1"/>
    <col min="1539" max="1539" width="11.140625" customWidth="1"/>
    <col min="1540" max="1540" width="10.7109375" customWidth="1"/>
    <col min="1541" max="1541" width="0.28515625" customWidth="1"/>
    <col min="1792" max="1792" width="52" customWidth="1"/>
    <col min="1793" max="1793" width="16" customWidth="1"/>
    <col min="1794" max="1794" width="11.7109375" customWidth="1"/>
    <col min="1795" max="1795" width="11.140625" customWidth="1"/>
    <col min="1796" max="1796" width="10.7109375" customWidth="1"/>
    <col min="1797" max="1797" width="0.28515625" customWidth="1"/>
    <col min="2048" max="2048" width="52" customWidth="1"/>
    <col min="2049" max="2049" width="16" customWidth="1"/>
    <col min="2050" max="2050" width="11.7109375" customWidth="1"/>
    <col min="2051" max="2051" width="11.140625" customWidth="1"/>
    <col min="2052" max="2052" width="10.7109375" customWidth="1"/>
    <col min="2053" max="2053" width="0.28515625" customWidth="1"/>
    <col min="2304" max="2304" width="52" customWidth="1"/>
    <col min="2305" max="2305" width="16" customWidth="1"/>
    <col min="2306" max="2306" width="11.7109375" customWidth="1"/>
    <col min="2307" max="2307" width="11.140625" customWidth="1"/>
    <col min="2308" max="2308" width="10.7109375" customWidth="1"/>
    <col min="2309" max="2309" width="0.28515625" customWidth="1"/>
    <col min="2560" max="2560" width="52" customWidth="1"/>
    <col min="2561" max="2561" width="16" customWidth="1"/>
    <col min="2562" max="2562" width="11.7109375" customWidth="1"/>
    <col min="2563" max="2563" width="11.140625" customWidth="1"/>
    <col min="2564" max="2564" width="10.7109375" customWidth="1"/>
    <col min="2565" max="2565" width="0.28515625" customWidth="1"/>
    <col min="2816" max="2816" width="52" customWidth="1"/>
    <col min="2817" max="2817" width="16" customWidth="1"/>
    <col min="2818" max="2818" width="11.7109375" customWidth="1"/>
    <col min="2819" max="2819" width="11.140625" customWidth="1"/>
    <col min="2820" max="2820" width="10.7109375" customWidth="1"/>
    <col min="2821" max="2821" width="0.28515625" customWidth="1"/>
    <col min="3072" max="3072" width="52" customWidth="1"/>
    <col min="3073" max="3073" width="16" customWidth="1"/>
    <col min="3074" max="3074" width="11.7109375" customWidth="1"/>
    <col min="3075" max="3075" width="11.140625" customWidth="1"/>
    <col min="3076" max="3076" width="10.7109375" customWidth="1"/>
    <col min="3077" max="3077" width="0.28515625" customWidth="1"/>
    <col min="3328" max="3328" width="52" customWidth="1"/>
    <col min="3329" max="3329" width="16" customWidth="1"/>
    <col min="3330" max="3330" width="11.7109375" customWidth="1"/>
    <col min="3331" max="3331" width="11.140625" customWidth="1"/>
    <col min="3332" max="3332" width="10.7109375" customWidth="1"/>
    <col min="3333" max="3333" width="0.28515625" customWidth="1"/>
    <col min="3584" max="3584" width="52" customWidth="1"/>
    <col min="3585" max="3585" width="16" customWidth="1"/>
    <col min="3586" max="3586" width="11.7109375" customWidth="1"/>
    <col min="3587" max="3587" width="11.140625" customWidth="1"/>
    <col min="3588" max="3588" width="10.7109375" customWidth="1"/>
    <col min="3589" max="3589" width="0.28515625" customWidth="1"/>
    <col min="3840" max="3840" width="52" customWidth="1"/>
    <col min="3841" max="3841" width="16" customWidth="1"/>
    <col min="3842" max="3842" width="11.7109375" customWidth="1"/>
    <col min="3843" max="3843" width="11.140625" customWidth="1"/>
    <col min="3844" max="3844" width="10.7109375" customWidth="1"/>
    <col min="3845" max="3845" width="0.28515625" customWidth="1"/>
    <col min="4096" max="4096" width="52" customWidth="1"/>
    <col min="4097" max="4097" width="16" customWidth="1"/>
    <col min="4098" max="4098" width="11.7109375" customWidth="1"/>
    <col min="4099" max="4099" width="11.140625" customWidth="1"/>
    <col min="4100" max="4100" width="10.7109375" customWidth="1"/>
    <col min="4101" max="4101" width="0.28515625" customWidth="1"/>
    <col min="4352" max="4352" width="52" customWidth="1"/>
    <col min="4353" max="4353" width="16" customWidth="1"/>
    <col min="4354" max="4354" width="11.7109375" customWidth="1"/>
    <col min="4355" max="4355" width="11.140625" customWidth="1"/>
    <col min="4356" max="4356" width="10.7109375" customWidth="1"/>
    <col min="4357" max="4357" width="0.28515625" customWidth="1"/>
    <col min="4608" max="4608" width="52" customWidth="1"/>
    <col min="4609" max="4609" width="16" customWidth="1"/>
    <col min="4610" max="4610" width="11.7109375" customWidth="1"/>
    <col min="4611" max="4611" width="11.140625" customWidth="1"/>
    <col min="4612" max="4612" width="10.7109375" customWidth="1"/>
    <col min="4613" max="4613" width="0.28515625" customWidth="1"/>
    <col min="4864" max="4864" width="52" customWidth="1"/>
    <col min="4865" max="4865" width="16" customWidth="1"/>
    <col min="4866" max="4866" width="11.7109375" customWidth="1"/>
    <col min="4867" max="4867" width="11.140625" customWidth="1"/>
    <col min="4868" max="4868" width="10.7109375" customWidth="1"/>
    <col min="4869" max="4869" width="0.28515625" customWidth="1"/>
    <col min="5120" max="5120" width="52" customWidth="1"/>
    <col min="5121" max="5121" width="16" customWidth="1"/>
    <col min="5122" max="5122" width="11.7109375" customWidth="1"/>
    <col min="5123" max="5123" width="11.140625" customWidth="1"/>
    <col min="5124" max="5124" width="10.7109375" customWidth="1"/>
    <col min="5125" max="5125" width="0.28515625" customWidth="1"/>
    <col min="5376" max="5376" width="52" customWidth="1"/>
    <col min="5377" max="5377" width="16" customWidth="1"/>
    <col min="5378" max="5378" width="11.7109375" customWidth="1"/>
    <col min="5379" max="5379" width="11.140625" customWidth="1"/>
    <col min="5380" max="5380" width="10.7109375" customWidth="1"/>
    <col min="5381" max="5381" width="0.28515625" customWidth="1"/>
    <col min="5632" max="5632" width="52" customWidth="1"/>
    <col min="5633" max="5633" width="16" customWidth="1"/>
    <col min="5634" max="5634" width="11.7109375" customWidth="1"/>
    <col min="5635" max="5635" width="11.140625" customWidth="1"/>
    <col min="5636" max="5636" width="10.7109375" customWidth="1"/>
    <col min="5637" max="5637" width="0.28515625" customWidth="1"/>
    <col min="5888" max="5888" width="52" customWidth="1"/>
    <col min="5889" max="5889" width="16" customWidth="1"/>
    <col min="5890" max="5890" width="11.7109375" customWidth="1"/>
    <col min="5891" max="5891" width="11.140625" customWidth="1"/>
    <col min="5892" max="5892" width="10.7109375" customWidth="1"/>
    <col min="5893" max="5893" width="0.28515625" customWidth="1"/>
    <col min="6144" max="6144" width="52" customWidth="1"/>
    <col min="6145" max="6145" width="16" customWidth="1"/>
    <col min="6146" max="6146" width="11.7109375" customWidth="1"/>
    <col min="6147" max="6147" width="11.140625" customWidth="1"/>
    <col min="6148" max="6148" width="10.7109375" customWidth="1"/>
    <col min="6149" max="6149" width="0.28515625" customWidth="1"/>
    <col min="6400" max="6400" width="52" customWidth="1"/>
    <col min="6401" max="6401" width="16" customWidth="1"/>
    <col min="6402" max="6402" width="11.7109375" customWidth="1"/>
    <col min="6403" max="6403" width="11.140625" customWidth="1"/>
    <col min="6404" max="6404" width="10.7109375" customWidth="1"/>
    <col min="6405" max="6405" width="0.28515625" customWidth="1"/>
    <col min="6656" max="6656" width="52" customWidth="1"/>
    <col min="6657" max="6657" width="16" customWidth="1"/>
    <col min="6658" max="6658" width="11.7109375" customWidth="1"/>
    <col min="6659" max="6659" width="11.140625" customWidth="1"/>
    <col min="6660" max="6660" width="10.7109375" customWidth="1"/>
    <col min="6661" max="6661" width="0.28515625" customWidth="1"/>
    <col min="6912" max="6912" width="52" customWidth="1"/>
    <col min="6913" max="6913" width="16" customWidth="1"/>
    <col min="6914" max="6914" width="11.7109375" customWidth="1"/>
    <col min="6915" max="6915" width="11.140625" customWidth="1"/>
    <col min="6916" max="6916" width="10.7109375" customWidth="1"/>
    <col min="6917" max="6917" width="0.28515625" customWidth="1"/>
    <col min="7168" max="7168" width="52" customWidth="1"/>
    <col min="7169" max="7169" width="16" customWidth="1"/>
    <col min="7170" max="7170" width="11.7109375" customWidth="1"/>
    <col min="7171" max="7171" width="11.140625" customWidth="1"/>
    <col min="7172" max="7172" width="10.7109375" customWidth="1"/>
    <col min="7173" max="7173" width="0.28515625" customWidth="1"/>
    <col min="7424" max="7424" width="52" customWidth="1"/>
    <col min="7425" max="7425" width="16" customWidth="1"/>
    <col min="7426" max="7426" width="11.7109375" customWidth="1"/>
    <col min="7427" max="7427" width="11.140625" customWidth="1"/>
    <col min="7428" max="7428" width="10.7109375" customWidth="1"/>
    <col min="7429" max="7429" width="0.28515625" customWidth="1"/>
    <col min="7680" max="7680" width="52" customWidth="1"/>
    <col min="7681" max="7681" width="16" customWidth="1"/>
    <col min="7682" max="7682" width="11.7109375" customWidth="1"/>
    <col min="7683" max="7683" width="11.140625" customWidth="1"/>
    <col min="7684" max="7684" width="10.7109375" customWidth="1"/>
    <col min="7685" max="7685" width="0.28515625" customWidth="1"/>
    <col min="7936" max="7936" width="52" customWidth="1"/>
    <col min="7937" max="7937" width="16" customWidth="1"/>
    <col min="7938" max="7938" width="11.7109375" customWidth="1"/>
    <col min="7939" max="7939" width="11.140625" customWidth="1"/>
    <col min="7940" max="7940" width="10.7109375" customWidth="1"/>
    <col min="7941" max="7941" width="0.28515625" customWidth="1"/>
    <col min="8192" max="8192" width="52" customWidth="1"/>
    <col min="8193" max="8193" width="16" customWidth="1"/>
    <col min="8194" max="8194" width="11.7109375" customWidth="1"/>
    <col min="8195" max="8195" width="11.140625" customWidth="1"/>
    <col min="8196" max="8196" width="10.7109375" customWidth="1"/>
    <col min="8197" max="8197" width="0.28515625" customWidth="1"/>
    <col min="8448" max="8448" width="52" customWidth="1"/>
    <col min="8449" max="8449" width="16" customWidth="1"/>
    <col min="8450" max="8450" width="11.7109375" customWidth="1"/>
    <col min="8451" max="8451" width="11.140625" customWidth="1"/>
    <col min="8452" max="8452" width="10.7109375" customWidth="1"/>
    <col min="8453" max="8453" width="0.28515625" customWidth="1"/>
    <col min="8704" max="8704" width="52" customWidth="1"/>
    <col min="8705" max="8705" width="16" customWidth="1"/>
    <col min="8706" max="8706" width="11.7109375" customWidth="1"/>
    <col min="8707" max="8707" width="11.140625" customWidth="1"/>
    <col min="8708" max="8708" width="10.7109375" customWidth="1"/>
    <col min="8709" max="8709" width="0.28515625" customWidth="1"/>
    <col min="8960" max="8960" width="52" customWidth="1"/>
    <col min="8961" max="8961" width="16" customWidth="1"/>
    <col min="8962" max="8962" width="11.7109375" customWidth="1"/>
    <col min="8963" max="8963" width="11.140625" customWidth="1"/>
    <col min="8964" max="8964" width="10.7109375" customWidth="1"/>
    <col min="8965" max="8965" width="0.28515625" customWidth="1"/>
    <col min="9216" max="9216" width="52" customWidth="1"/>
    <col min="9217" max="9217" width="16" customWidth="1"/>
    <col min="9218" max="9218" width="11.7109375" customWidth="1"/>
    <col min="9219" max="9219" width="11.140625" customWidth="1"/>
    <col min="9220" max="9220" width="10.7109375" customWidth="1"/>
    <col min="9221" max="9221" width="0.28515625" customWidth="1"/>
    <col min="9472" max="9472" width="52" customWidth="1"/>
    <col min="9473" max="9473" width="16" customWidth="1"/>
    <col min="9474" max="9474" width="11.7109375" customWidth="1"/>
    <col min="9475" max="9475" width="11.140625" customWidth="1"/>
    <col min="9476" max="9476" width="10.7109375" customWidth="1"/>
    <col min="9477" max="9477" width="0.28515625" customWidth="1"/>
    <col min="9728" max="9728" width="52" customWidth="1"/>
    <col min="9729" max="9729" width="16" customWidth="1"/>
    <col min="9730" max="9730" width="11.7109375" customWidth="1"/>
    <col min="9731" max="9731" width="11.140625" customWidth="1"/>
    <col min="9732" max="9732" width="10.7109375" customWidth="1"/>
    <col min="9733" max="9733" width="0.28515625" customWidth="1"/>
    <col min="9984" max="9984" width="52" customWidth="1"/>
    <col min="9985" max="9985" width="16" customWidth="1"/>
    <col min="9986" max="9986" width="11.7109375" customWidth="1"/>
    <col min="9987" max="9987" width="11.140625" customWidth="1"/>
    <col min="9988" max="9988" width="10.7109375" customWidth="1"/>
    <col min="9989" max="9989" width="0.28515625" customWidth="1"/>
    <col min="10240" max="10240" width="52" customWidth="1"/>
    <col min="10241" max="10241" width="16" customWidth="1"/>
    <col min="10242" max="10242" width="11.7109375" customWidth="1"/>
    <col min="10243" max="10243" width="11.140625" customWidth="1"/>
    <col min="10244" max="10244" width="10.7109375" customWidth="1"/>
    <col min="10245" max="10245" width="0.28515625" customWidth="1"/>
    <col min="10496" max="10496" width="52" customWidth="1"/>
    <col min="10497" max="10497" width="16" customWidth="1"/>
    <col min="10498" max="10498" width="11.7109375" customWidth="1"/>
    <col min="10499" max="10499" width="11.140625" customWidth="1"/>
    <col min="10500" max="10500" width="10.7109375" customWidth="1"/>
    <col min="10501" max="10501" width="0.28515625" customWidth="1"/>
    <col min="10752" max="10752" width="52" customWidth="1"/>
    <col min="10753" max="10753" width="16" customWidth="1"/>
    <col min="10754" max="10754" width="11.7109375" customWidth="1"/>
    <col min="10755" max="10755" width="11.140625" customWidth="1"/>
    <col min="10756" max="10756" width="10.7109375" customWidth="1"/>
    <col min="10757" max="10757" width="0.28515625" customWidth="1"/>
    <col min="11008" max="11008" width="52" customWidth="1"/>
    <col min="11009" max="11009" width="16" customWidth="1"/>
    <col min="11010" max="11010" width="11.7109375" customWidth="1"/>
    <col min="11011" max="11011" width="11.140625" customWidth="1"/>
    <col min="11012" max="11012" width="10.7109375" customWidth="1"/>
    <col min="11013" max="11013" width="0.28515625" customWidth="1"/>
    <col min="11264" max="11264" width="52" customWidth="1"/>
    <col min="11265" max="11265" width="16" customWidth="1"/>
    <col min="11266" max="11266" width="11.7109375" customWidth="1"/>
    <col min="11267" max="11267" width="11.140625" customWidth="1"/>
    <col min="11268" max="11268" width="10.7109375" customWidth="1"/>
    <col min="11269" max="11269" width="0.28515625" customWidth="1"/>
    <col min="11520" max="11520" width="52" customWidth="1"/>
    <col min="11521" max="11521" width="16" customWidth="1"/>
    <col min="11522" max="11522" width="11.7109375" customWidth="1"/>
    <col min="11523" max="11523" width="11.140625" customWidth="1"/>
    <col min="11524" max="11524" width="10.7109375" customWidth="1"/>
    <col min="11525" max="11525" width="0.28515625" customWidth="1"/>
    <col min="11776" max="11776" width="52" customWidth="1"/>
    <col min="11777" max="11777" width="16" customWidth="1"/>
    <col min="11778" max="11778" width="11.7109375" customWidth="1"/>
    <col min="11779" max="11779" width="11.140625" customWidth="1"/>
    <col min="11780" max="11780" width="10.7109375" customWidth="1"/>
    <col min="11781" max="11781" width="0.28515625" customWidth="1"/>
    <col min="12032" max="12032" width="52" customWidth="1"/>
    <col min="12033" max="12033" width="16" customWidth="1"/>
    <col min="12034" max="12034" width="11.7109375" customWidth="1"/>
    <col min="12035" max="12035" width="11.140625" customWidth="1"/>
    <col min="12036" max="12036" width="10.7109375" customWidth="1"/>
    <col min="12037" max="12037" width="0.28515625" customWidth="1"/>
    <col min="12288" max="12288" width="52" customWidth="1"/>
    <col min="12289" max="12289" width="16" customWidth="1"/>
    <col min="12290" max="12290" width="11.7109375" customWidth="1"/>
    <col min="12291" max="12291" width="11.140625" customWidth="1"/>
    <col min="12292" max="12292" width="10.7109375" customWidth="1"/>
    <col min="12293" max="12293" width="0.28515625" customWidth="1"/>
    <col min="12544" max="12544" width="52" customWidth="1"/>
    <col min="12545" max="12545" width="16" customWidth="1"/>
    <col min="12546" max="12546" width="11.7109375" customWidth="1"/>
    <col min="12547" max="12547" width="11.140625" customWidth="1"/>
    <col min="12548" max="12548" width="10.7109375" customWidth="1"/>
    <col min="12549" max="12549" width="0.28515625" customWidth="1"/>
    <col min="12800" max="12800" width="52" customWidth="1"/>
    <col min="12801" max="12801" width="16" customWidth="1"/>
    <col min="12802" max="12802" width="11.7109375" customWidth="1"/>
    <col min="12803" max="12803" width="11.140625" customWidth="1"/>
    <col min="12804" max="12804" width="10.7109375" customWidth="1"/>
    <col min="12805" max="12805" width="0.28515625" customWidth="1"/>
    <col min="13056" max="13056" width="52" customWidth="1"/>
    <col min="13057" max="13057" width="16" customWidth="1"/>
    <col min="13058" max="13058" width="11.7109375" customWidth="1"/>
    <col min="13059" max="13059" width="11.140625" customWidth="1"/>
    <col min="13060" max="13060" width="10.7109375" customWidth="1"/>
    <col min="13061" max="13061" width="0.28515625" customWidth="1"/>
    <col min="13312" max="13312" width="52" customWidth="1"/>
    <col min="13313" max="13313" width="16" customWidth="1"/>
    <col min="13314" max="13314" width="11.7109375" customWidth="1"/>
    <col min="13315" max="13315" width="11.140625" customWidth="1"/>
    <col min="13316" max="13316" width="10.7109375" customWidth="1"/>
    <col min="13317" max="13317" width="0.28515625" customWidth="1"/>
    <col min="13568" max="13568" width="52" customWidth="1"/>
    <col min="13569" max="13569" width="16" customWidth="1"/>
    <col min="13570" max="13570" width="11.7109375" customWidth="1"/>
    <col min="13571" max="13571" width="11.140625" customWidth="1"/>
    <col min="13572" max="13572" width="10.7109375" customWidth="1"/>
    <col min="13573" max="13573" width="0.28515625" customWidth="1"/>
    <col min="13824" max="13824" width="52" customWidth="1"/>
    <col min="13825" max="13825" width="16" customWidth="1"/>
    <col min="13826" max="13826" width="11.7109375" customWidth="1"/>
    <col min="13827" max="13827" width="11.140625" customWidth="1"/>
    <col min="13828" max="13828" width="10.7109375" customWidth="1"/>
    <col min="13829" max="13829" width="0.28515625" customWidth="1"/>
    <col min="14080" max="14080" width="52" customWidth="1"/>
    <col min="14081" max="14081" width="16" customWidth="1"/>
    <col min="14082" max="14082" width="11.7109375" customWidth="1"/>
    <col min="14083" max="14083" width="11.140625" customWidth="1"/>
    <col min="14084" max="14084" width="10.7109375" customWidth="1"/>
    <col min="14085" max="14085" width="0.28515625" customWidth="1"/>
    <col min="14336" max="14336" width="52" customWidth="1"/>
    <col min="14337" max="14337" width="16" customWidth="1"/>
    <col min="14338" max="14338" width="11.7109375" customWidth="1"/>
    <col min="14339" max="14339" width="11.140625" customWidth="1"/>
    <col min="14340" max="14340" width="10.7109375" customWidth="1"/>
    <col min="14341" max="14341" width="0.28515625" customWidth="1"/>
    <col min="14592" max="14592" width="52" customWidth="1"/>
    <col min="14593" max="14593" width="16" customWidth="1"/>
    <col min="14594" max="14594" width="11.7109375" customWidth="1"/>
    <col min="14595" max="14595" width="11.140625" customWidth="1"/>
    <col min="14596" max="14596" width="10.7109375" customWidth="1"/>
    <col min="14597" max="14597" width="0.28515625" customWidth="1"/>
    <col min="14848" max="14848" width="52" customWidth="1"/>
    <col min="14849" max="14849" width="16" customWidth="1"/>
    <col min="14850" max="14850" width="11.7109375" customWidth="1"/>
    <col min="14851" max="14851" width="11.140625" customWidth="1"/>
    <col min="14852" max="14852" width="10.7109375" customWidth="1"/>
    <col min="14853" max="14853" width="0.28515625" customWidth="1"/>
    <col min="15104" max="15104" width="52" customWidth="1"/>
    <col min="15105" max="15105" width="16" customWidth="1"/>
    <col min="15106" max="15106" width="11.7109375" customWidth="1"/>
    <col min="15107" max="15107" width="11.140625" customWidth="1"/>
    <col min="15108" max="15108" width="10.7109375" customWidth="1"/>
    <col min="15109" max="15109" width="0.28515625" customWidth="1"/>
    <col min="15360" max="15360" width="52" customWidth="1"/>
    <col min="15361" max="15361" width="16" customWidth="1"/>
    <col min="15362" max="15362" width="11.7109375" customWidth="1"/>
    <col min="15363" max="15363" width="11.140625" customWidth="1"/>
    <col min="15364" max="15364" width="10.7109375" customWidth="1"/>
    <col min="15365" max="15365" width="0.28515625" customWidth="1"/>
    <col min="15616" max="15616" width="52" customWidth="1"/>
    <col min="15617" max="15617" width="16" customWidth="1"/>
    <col min="15618" max="15618" width="11.7109375" customWidth="1"/>
    <col min="15619" max="15619" width="11.140625" customWidth="1"/>
    <col min="15620" max="15620" width="10.7109375" customWidth="1"/>
    <col min="15621" max="15621" width="0.28515625" customWidth="1"/>
    <col min="15872" max="15872" width="52" customWidth="1"/>
    <col min="15873" max="15873" width="16" customWidth="1"/>
    <col min="15874" max="15874" width="11.7109375" customWidth="1"/>
    <col min="15875" max="15875" width="11.140625" customWidth="1"/>
    <col min="15876" max="15876" width="10.7109375" customWidth="1"/>
    <col min="15877" max="15877" width="0.28515625" customWidth="1"/>
    <col min="16128" max="16128" width="52" customWidth="1"/>
    <col min="16129" max="16129" width="16" customWidth="1"/>
    <col min="16130" max="16130" width="11.7109375" customWidth="1"/>
    <col min="16131" max="16131" width="11.140625" customWidth="1"/>
    <col min="16132" max="16132" width="10.7109375" customWidth="1"/>
    <col min="16133" max="16133" width="0.28515625" customWidth="1"/>
  </cols>
  <sheetData>
    <row r="1" spans="1:4" ht="16.5">
      <c r="A1" s="378" t="s">
        <v>228</v>
      </c>
      <c r="B1" s="464"/>
      <c r="C1" s="464"/>
      <c r="D1" s="464"/>
    </row>
    <row r="2" spans="1:4" ht="28.9" customHeight="1" thickBot="1">
      <c r="A2" s="498" t="s">
        <v>229</v>
      </c>
      <c r="B2" s="512"/>
      <c r="C2" s="512"/>
      <c r="D2" s="512"/>
    </row>
    <row r="3" spans="1:4" ht="16.5">
      <c r="A3" s="383" t="s">
        <v>91</v>
      </c>
      <c r="B3" s="417" t="s">
        <v>3</v>
      </c>
      <c r="C3" s="417" t="s">
        <v>4</v>
      </c>
      <c r="D3" s="417"/>
    </row>
    <row r="4" spans="1:4" ht="16.5">
      <c r="A4" s="466"/>
      <c r="B4" s="513"/>
      <c r="C4" s="52">
        <v>2022</v>
      </c>
      <c r="D4" s="52">
        <v>2023</v>
      </c>
    </row>
    <row r="5" spans="1:4" ht="16.5">
      <c r="A5" s="91">
        <v>1</v>
      </c>
      <c r="B5" s="90">
        <v>2</v>
      </c>
      <c r="C5" s="90">
        <v>3</v>
      </c>
      <c r="D5" s="90">
        <v>4</v>
      </c>
    </row>
    <row r="6" spans="1:4" ht="33">
      <c r="A6" s="93" t="s">
        <v>230</v>
      </c>
      <c r="B6" s="81" t="s">
        <v>12</v>
      </c>
      <c r="C6" s="283">
        <v>3</v>
      </c>
      <c r="D6" s="182">
        <v>3</v>
      </c>
    </row>
    <row r="7" spans="1:4" ht="16.5">
      <c r="A7" s="93" t="s">
        <v>231</v>
      </c>
      <c r="B7" s="81" t="s">
        <v>232</v>
      </c>
      <c r="C7" s="283">
        <v>12</v>
      </c>
      <c r="D7" s="182">
        <v>12</v>
      </c>
    </row>
    <row r="8" spans="1:4" ht="16.5">
      <c r="A8" s="93" t="s">
        <v>233</v>
      </c>
      <c r="B8" s="81" t="s">
        <v>232</v>
      </c>
      <c r="C8" s="283">
        <v>12</v>
      </c>
      <c r="D8" s="182">
        <v>12</v>
      </c>
    </row>
    <row r="9" spans="1:4" ht="16.5">
      <c r="A9" s="93" t="s">
        <v>234</v>
      </c>
      <c r="B9" s="81" t="s">
        <v>235</v>
      </c>
      <c r="C9" s="225">
        <v>8495</v>
      </c>
      <c r="D9" s="225">
        <v>8358</v>
      </c>
    </row>
    <row r="10" spans="1:4" ht="16.5">
      <c r="A10" s="93" t="s">
        <v>233</v>
      </c>
      <c r="B10" s="81" t="s">
        <v>235</v>
      </c>
      <c r="C10" s="225">
        <v>8495</v>
      </c>
      <c r="D10" s="225">
        <v>8358</v>
      </c>
    </row>
    <row r="11" spans="1:4" ht="33">
      <c r="A11" s="93" t="s">
        <v>236</v>
      </c>
      <c r="B11" s="81" t="s">
        <v>237</v>
      </c>
      <c r="C11" s="223">
        <v>4.1550000000000002</v>
      </c>
      <c r="D11" s="223">
        <v>4.5</v>
      </c>
    </row>
    <row r="12" spans="1:4" ht="33">
      <c r="A12" s="93" t="s">
        <v>238</v>
      </c>
      <c r="B12" s="81" t="s">
        <v>10</v>
      </c>
      <c r="C12" s="223">
        <v>7.77</v>
      </c>
      <c r="D12" s="223">
        <v>8.6</v>
      </c>
    </row>
    <row r="13" spans="1:4" ht="16.5">
      <c r="A13" s="93" t="s">
        <v>239</v>
      </c>
      <c r="B13" s="81" t="s">
        <v>237</v>
      </c>
      <c r="C13" s="223">
        <v>1.427</v>
      </c>
      <c r="D13" s="223">
        <v>1.3</v>
      </c>
    </row>
    <row r="14" spans="1:4" ht="33">
      <c r="A14" s="93" t="s">
        <v>240</v>
      </c>
      <c r="B14" s="81" t="s">
        <v>10</v>
      </c>
      <c r="C14" s="223">
        <v>2.66</v>
      </c>
      <c r="D14" s="223">
        <v>2.5</v>
      </c>
    </row>
    <row r="15" spans="1:4" ht="16.5">
      <c r="A15" s="93" t="s">
        <v>241</v>
      </c>
      <c r="B15" s="81" t="s">
        <v>232</v>
      </c>
      <c r="C15" s="283">
        <v>0</v>
      </c>
      <c r="D15" s="182">
        <v>0</v>
      </c>
    </row>
    <row r="16" spans="1:4" ht="16.5">
      <c r="A16" s="93" t="s">
        <v>242</v>
      </c>
      <c r="B16" s="81" t="s">
        <v>10</v>
      </c>
      <c r="C16" s="283">
        <v>100</v>
      </c>
      <c r="D16" s="182">
        <v>100</v>
      </c>
    </row>
    <row r="17" spans="1:4" ht="16.5">
      <c r="A17" s="92"/>
      <c r="B17" s="92"/>
      <c r="C17" s="92"/>
      <c r="D17" s="92"/>
    </row>
    <row r="18" spans="1:4" ht="16.5">
      <c r="A18" s="92"/>
      <c r="B18" s="92"/>
      <c r="C18" s="92"/>
      <c r="D18" s="92"/>
    </row>
    <row r="19" spans="1:4" ht="16.5">
      <c r="A19" s="92"/>
      <c r="B19" s="92"/>
      <c r="C19" s="92"/>
      <c r="D19" s="92"/>
    </row>
    <row r="20" spans="1:4" ht="16.5">
      <c r="A20" s="92"/>
      <c r="B20" s="92"/>
      <c r="C20" s="92"/>
      <c r="D20" s="92"/>
    </row>
    <row r="21" spans="1:4" ht="16.5">
      <c r="A21" s="92"/>
      <c r="B21" s="92"/>
      <c r="C21" s="92"/>
      <c r="D21" s="92"/>
    </row>
    <row r="22" spans="1:4" ht="16.5">
      <c r="A22" s="92"/>
      <c r="B22" s="92"/>
      <c r="C22" s="92"/>
      <c r="D22" s="92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0"/>
  </sheetPr>
  <dimension ref="A1:D8"/>
  <sheetViews>
    <sheetView view="pageBreakPreview" zoomScaleNormal="100" workbookViewId="0">
      <selection activeCell="K28" sqref="K28"/>
    </sheetView>
  </sheetViews>
  <sheetFormatPr defaultRowHeight="12.75"/>
  <cols>
    <col min="1" max="1" width="47.7109375" customWidth="1"/>
    <col min="2" max="2" width="24.28515625" customWidth="1"/>
    <col min="3" max="3" width="14.85546875" customWidth="1"/>
    <col min="4" max="4" width="13.7109375" customWidth="1"/>
  </cols>
  <sheetData>
    <row r="1" spans="1:4" ht="16.5">
      <c r="A1" s="378" t="s">
        <v>313</v>
      </c>
      <c r="B1" s="390"/>
      <c r="C1" s="390"/>
      <c r="D1" s="390"/>
    </row>
    <row r="2" spans="1:4" ht="31.15" customHeight="1" thickBot="1">
      <c r="A2" s="498" t="s">
        <v>314</v>
      </c>
      <c r="B2" s="468"/>
      <c r="C2" s="468"/>
      <c r="D2" s="468"/>
    </row>
    <row r="3" spans="1:4" ht="16.5">
      <c r="A3" s="469" t="s">
        <v>91</v>
      </c>
      <c r="B3" s="417" t="s">
        <v>3</v>
      </c>
      <c r="C3" s="417" t="s">
        <v>4</v>
      </c>
      <c r="D3" s="417"/>
    </row>
    <row r="4" spans="1:4" ht="16.5">
      <c r="A4" s="470"/>
      <c r="B4" s="440"/>
      <c r="C4" s="52">
        <v>2022</v>
      </c>
      <c r="D4" s="52">
        <v>2023</v>
      </c>
    </row>
    <row r="5" spans="1:4" ht="17.25" thickBot="1">
      <c r="A5" s="53">
        <v>1</v>
      </c>
      <c r="B5" s="4">
        <v>2</v>
      </c>
      <c r="C5" s="4">
        <v>3</v>
      </c>
      <c r="D5" s="4">
        <v>4</v>
      </c>
    </row>
    <row r="6" spans="1:4" ht="22.9" customHeight="1">
      <c r="A6" s="54" t="s">
        <v>315</v>
      </c>
      <c r="B6" s="55" t="s">
        <v>316</v>
      </c>
      <c r="C6" s="285">
        <v>7</v>
      </c>
      <c r="D6" s="258">
        <v>7</v>
      </c>
    </row>
    <row r="7" spans="1:4" ht="21.6" customHeight="1">
      <c r="A7" s="56" t="s">
        <v>317</v>
      </c>
      <c r="B7" s="81" t="s">
        <v>318</v>
      </c>
      <c r="C7" s="188">
        <v>425</v>
      </c>
      <c r="D7" s="188">
        <v>445</v>
      </c>
    </row>
    <row r="8" spans="1:4" ht="16.5">
      <c r="A8" s="50"/>
      <c r="C8" s="107"/>
      <c r="D8" s="107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98425196850393704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theme="0"/>
  </sheetPr>
  <dimension ref="A1:O60"/>
  <sheetViews>
    <sheetView view="pageBreakPreview" topLeftCell="A52" zoomScale="90" zoomScaleNormal="85" zoomScaleSheetLayoutView="90" workbookViewId="0">
      <selection activeCell="K45" sqref="K45"/>
    </sheetView>
  </sheetViews>
  <sheetFormatPr defaultRowHeight="12.75"/>
  <cols>
    <col min="1" max="1" width="4.7109375" style="229" customWidth="1"/>
    <col min="2" max="2" width="33.28515625" style="229" customWidth="1"/>
    <col min="3" max="3" width="22.85546875" style="229" customWidth="1"/>
    <col min="4" max="4" width="11.7109375" style="229" customWidth="1"/>
    <col min="5" max="5" width="13.42578125" style="229" customWidth="1"/>
    <col min="6" max="6" width="10.5703125" style="229" customWidth="1"/>
    <col min="7" max="7" width="16.28515625" style="229" customWidth="1"/>
    <col min="8" max="8" width="18.7109375" style="229" customWidth="1"/>
    <col min="9" max="9" width="25.5703125" style="229" customWidth="1"/>
    <col min="10" max="10" width="24.42578125" style="229" customWidth="1"/>
    <col min="11" max="11" width="16.28515625" style="229" customWidth="1"/>
    <col min="12" max="12" width="21" style="229" customWidth="1"/>
    <col min="13" max="13" width="22.7109375" style="229" customWidth="1"/>
    <col min="14" max="14" width="20.28515625" style="229" customWidth="1"/>
    <col min="15" max="15" width="24" style="229" customWidth="1"/>
    <col min="16" max="16384" width="9.140625" style="229"/>
  </cols>
  <sheetData>
    <row r="1" spans="1:15" ht="16.5">
      <c r="A1" s="378" t="s">
        <v>138</v>
      </c>
      <c r="B1" s="378"/>
      <c r="C1" s="378"/>
      <c r="D1" s="378"/>
      <c r="E1" s="378"/>
      <c r="F1" s="378"/>
      <c r="G1" s="378"/>
      <c r="H1" s="378"/>
      <c r="I1" s="378"/>
      <c r="J1" s="378"/>
      <c r="K1" s="517"/>
      <c r="L1" s="517"/>
      <c r="M1" s="517"/>
      <c r="N1" s="517"/>
      <c r="O1" s="517"/>
    </row>
    <row r="2" spans="1:15" ht="43.15" customHeight="1">
      <c r="A2" s="518" t="s">
        <v>139</v>
      </c>
      <c r="B2" s="518"/>
      <c r="C2" s="518"/>
      <c r="D2" s="518"/>
      <c r="E2" s="518"/>
      <c r="F2" s="518"/>
      <c r="G2" s="518"/>
      <c r="H2" s="518"/>
      <c r="I2" s="518"/>
      <c r="J2" s="518"/>
      <c r="K2" s="519"/>
      <c r="L2" s="519"/>
      <c r="M2" s="519"/>
      <c r="N2" s="519"/>
      <c r="O2" s="519"/>
    </row>
    <row r="3" spans="1:15" ht="26.25" customHeight="1">
      <c r="A3" s="428" t="s">
        <v>855</v>
      </c>
      <c r="B3" s="429"/>
      <c r="C3" s="429"/>
      <c r="D3" s="429"/>
      <c r="E3" s="429"/>
      <c r="F3" s="429"/>
      <c r="G3" s="429"/>
      <c r="H3" s="429"/>
      <c r="I3" s="429"/>
      <c r="J3" s="520"/>
      <c r="K3" s="520"/>
      <c r="L3" s="520"/>
      <c r="M3" s="521"/>
      <c r="N3" s="521"/>
      <c r="O3" s="521"/>
    </row>
    <row r="4" spans="1:15" ht="91.5" customHeight="1">
      <c r="A4" s="60" t="s">
        <v>140</v>
      </c>
      <c r="B4" s="60" t="s">
        <v>141</v>
      </c>
      <c r="C4" s="60" t="s">
        <v>142</v>
      </c>
      <c r="D4" s="60" t="s">
        <v>856</v>
      </c>
      <c r="E4" s="60" t="s">
        <v>143</v>
      </c>
      <c r="F4" s="60" t="s">
        <v>144</v>
      </c>
      <c r="G4" s="60" t="s">
        <v>145</v>
      </c>
      <c r="H4" s="60" t="s">
        <v>146</v>
      </c>
      <c r="I4" s="60" t="s">
        <v>147</v>
      </c>
      <c r="J4" s="60" t="s">
        <v>148</v>
      </c>
      <c r="K4" s="60" t="s">
        <v>149</v>
      </c>
      <c r="L4" s="60" t="s">
        <v>150</v>
      </c>
      <c r="M4" s="60" t="s">
        <v>151</v>
      </c>
      <c r="N4" s="60" t="s">
        <v>857</v>
      </c>
      <c r="O4" s="60" t="s">
        <v>152</v>
      </c>
    </row>
    <row r="5" spans="1:15" ht="79.5" customHeight="1">
      <c r="A5" s="313">
        <v>1</v>
      </c>
      <c r="B5" s="230" t="s">
        <v>1130</v>
      </c>
      <c r="C5" s="230" t="s">
        <v>858</v>
      </c>
      <c r="D5" s="313">
        <v>5014</v>
      </c>
      <c r="E5" s="313" t="s">
        <v>837</v>
      </c>
      <c r="F5" s="313" t="s">
        <v>837</v>
      </c>
      <c r="G5" s="314" t="s">
        <v>859</v>
      </c>
      <c r="H5" s="315" t="s">
        <v>1127</v>
      </c>
      <c r="I5" s="230" t="s">
        <v>864</v>
      </c>
      <c r="J5" s="230" t="s">
        <v>867</v>
      </c>
      <c r="K5" s="315" t="s">
        <v>1129</v>
      </c>
      <c r="L5" s="315" t="s">
        <v>862</v>
      </c>
      <c r="M5" s="315" t="s">
        <v>1128</v>
      </c>
      <c r="N5" s="231"/>
      <c r="O5" s="315" t="s">
        <v>865</v>
      </c>
    </row>
    <row r="6" spans="1:15" ht="81" customHeight="1">
      <c r="A6" s="313">
        <v>2</v>
      </c>
      <c r="B6" s="230" t="s">
        <v>1131</v>
      </c>
      <c r="C6" s="230" t="s">
        <v>858</v>
      </c>
      <c r="D6" s="313">
        <v>9214</v>
      </c>
      <c r="E6" s="313" t="s">
        <v>837</v>
      </c>
      <c r="F6" s="313" t="s">
        <v>837</v>
      </c>
      <c r="G6" s="314" t="s">
        <v>859</v>
      </c>
      <c r="H6" s="315" t="s">
        <v>1127</v>
      </c>
      <c r="I6" s="230" t="s">
        <v>864</v>
      </c>
      <c r="J6" s="230" t="s">
        <v>867</v>
      </c>
      <c r="K6" s="315" t="s">
        <v>1129</v>
      </c>
      <c r="L6" s="315" t="s">
        <v>862</v>
      </c>
      <c r="M6" s="315" t="s">
        <v>863</v>
      </c>
      <c r="N6" s="316"/>
      <c r="O6" s="315" t="s">
        <v>866</v>
      </c>
    </row>
    <row r="7" spans="1:15" ht="75" customHeight="1">
      <c r="A7" s="313">
        <v>3</v>
      </c>
      <c r="B7" s="230" t="s">
        <v>1132</v>
      </c>
      <c r="C7" s="230" t="s">
        <v>858</v>
      </c>
      <c r="D7" s="313">
        <v>7191</v>
      </c>
      <c r="E7" s="313" t="s">
        <v>837</v>
      </c>
      <c r="F7" s="313" t="s">
        <v>837</v>
      </c>
      <c r="G7" s="314" t="s">
        <v>859</v>
      </c>
      <c r="H7" s="315" t="s">
        <v>1127</v>
      </c>
      <c r="I7" s="230" t="s">
        <v>864</v>
      </c>
      <c r="J7" s="230" t="s">
        <v>867</v>
      </c>
      <c r="K7" s="315" t="s">
        <v>1129</v>
      </c>
      <c r="L7" s="315" t="s">
        <v>862</v>
      </c>
      <c r="M7" s="315" t="s">
        <v>863</v>
      </c>
      <c r="N7" s="231"/>
      <c r="O7" s="315" t="s">
        <v>868</v>
      </c>
    </row>
    <row r="8" spans="1:15" ht="75" customHeight="1">
      <c r="A8" s="313">
        <v>4</v>
      </c>
      <c r="B8" s="230" t="s">
        <v>1133</v>
      </c>
      <c r="C8" s="230" t="s">
        <v>858</v>
      </c>
      <c r="D8" s="313">
        <v>10363</v>
      </c>
      <c r="E8" s="313" t="s">
        <v>837</v>
      </c>
      <c r="F8" s="313" t="s">
        <v>837</v>
      </c>
      <c r="G8" s="314" t="s">
        <v>859</v>
      </c>
      <c r="H8" s="315" t="s">
        <v>1127</v>
      </c>
      <c r="I8" s="230" t="s">
        <v>869</v>
      </c>
      <c r="J8" s="230" t="s">
        <v>867</v>
      </c>
      <c r="K8" s="315" t="s">
        <v>1129</v>
      </c>
      <c r="L8" s="315" t="s">
        <v>862</v>
      </c>
      <c r="M8" s="315" t="s">
        <v>863</v>
      </c>
      <c r="N8" s="231"/>
      <c r="O8" s="315" t="s">
        <v>1134</v>
      </c>
    </row>
    <row r="9" spans="1:15" ht="79.5" customHeight="1">
      <c r="A9" s="313">
        <v>5</v>
      </c>
      <c r="B9" s="230" t="s">
        <v>871</v>
      </c>
      <c r="C9" s="230" t="s">
        <v>858</v>
      </c>
      <c r="D9" s="313">
        <v>3266</v>
      </c>
      <c r="E9" s="313" t="s">
        <v>837</v>
      </c>
      <c r="F9" s="313" t="s">
        <v>837</v>
      </c>
      <c r="G9" s="314" t="s">
        <v>859</v>
      </c>
      <c r="H9" s="315" t="s">
        <v>1127</v>
      </c>
      <c r="I9" s="230" t="s">
        <v>869</v>
      </c>
      <c r="J9" s="230" t="s">
        <v>870</v>
      </c>
      <c r="K9" s="315" t="s">
        <v>1129</v>
      </c>
      <c r="L9" s="315" t="s">
        <v>862</v>
      </c>
      <c r="M9" s="315" t="s">
        <v>863</v>
      </c>
      <c r="N9" s="231"/>
      <c r="O9" s="315" t="s">
        <v>872</v>
      </c>
    </row>
    <row r="10" spans="1:15" ht="79.5" customHeight="1">
      <c r="A10" s="313">
        <v>6</v>
      </c>
      <c r="B10" s="230" t="s">
        <v>873</v>
      </c>
      <c r="C10" s="230" t="s">
        <v>858</v>
      </c>
      <c r="D10" s="313">
        <v>1884</v>
      </c>
      <c r="E10" s="313" t="s">
        <v>837</v>
      </c>
      <c r="F10" s="313" t="s">
        <v>837</v>
      </c>
      <c r="G10" s="314" t="s">
        <v>859</v>
      </c>
      <c r="H10" s="315" t="s">
        <v>1127</v>
      </c>
      <c r="I10" s="230" t="s">
        <v>869</v>
      </c>
      <c r="J10" s="230" t="s">
        <v>870</v>
      </c>
      <c r="K10" s="315" t="s">
        <v>1129</v>
      </c>
      <c r="L10" s="315" t="s">
        <v>862</v>
      </c>
      <c r="M10" s="315" t="s">
        <v>863</v>
      </c>
      <c r="N10" s="316"/>
      <c r="O10" s="315" t="s">
        <v>874</v>
      </c>
    </row>
    <row r="11" spans="1:15" ht="76.5" customHeight="1">
      <c r="A11" s="313">
        <v>7</v>
      </c>
      <c r="B11" s="230" t="s">
        <v>875</v>
      </c>
      <c r="C11" s="230" t="s">
        <v>858</v>
      </c>
      <c r="D11" s="313">
        <v>12196</v>
      </c>
      <c r="E11" s="313" t="s">
        <v>837</v>
      </c>
      <c r="F11" s="313" t="s">
        <v>837</v>
      </c>
      <c r="G11" s="314" t="s">
        <v>859</v>
      </c>
      <c r="H11" s="315" t="s">
        <v>1127</v>
      </c>
      <c r="I11" s="230" t="s">
        <v>869</v>
      </c>
      <c r="J11" s="230" t="s">
        <v>870</v>
      </c>
      <c r="K11" s="315" t="s">
        <v>1129</v>
      </c>
      <c r="L11" s="315" t="s">
        <v>862</v>
      </c>
      <c r="M11" s="315" t="s">
        <v>863</v>
      </c>
      <c r="N11" s="316"/>
      <c r="O11" s="315" t="s">
        <v>876</v>
      </c>
    </row>
    <row r="12" spans="1:15" ht="76.5" customHeight="1">
      <c r="A12" s="313">
        <v>8</v>
      </c>
      <c r="B12" s="230" t="s">
        <v>877</v>
      </c>
      <c r="C12" s="230" t="s">
        <v>858</v>
      </c>
      <c r="D12" s="313">
        <v>5451</v>
      </c>
      <c r="E12" s="313" t="s">
        <v>837</v>
      </c>
      <c r="F12" s="313" t="s">
        <v>837</v>
      </c>
      <c r="G12" s="314" t="s">
        <v>859</v>
      </c>
      <c r="H12" s="315" t="s">
        <v>1127</v>
      </c>
      <c r="I12" s="230" t="s">
        <v>869</v>
      </c>
      <c r="J12" s="230" t="s">
        <v>870</v>
      </c>
      <c r="K12" s="315" t="s">
        <v>1129</v>
      </c>
      <c r="L12" s="315" t="s">
        <v>862</v>
      </c>
      <c r="M12" s="315" t="s">
        <v>863</v>
      </c>
      <c r="N12" s="316"/>
      <c r="O12" s="315" t="s">
        <v>878</v>
      </c>
    </row>
    <row r="13" spans="1:15" ht="76.5" customHeight="1">
      <c r="A13" s="313">
        <v>9</v>
      </c>
      <c r="B13" s="230" t="s">
        <v>879</v>
      </c>
      <c r="C13" s="230" t="s">
        <v>858</v>
      </c>
      <c r="D13" s="313">
        <v>3730</v>
      </c>
      <c r="E13" s="313" t="s">
        <v>837</v>
      </c>
      <c r="F13" s="313" t="s">
        <v>837</v>
      </c>
      <c r="G13" s="314" t="s">
        <v>859</v>
      </c>
      <c r="H13" s="315" t="s">
        <v>1127</v>
      </c>
      <c r="I13" s="230" t="s">
        <v>869</v>
      </c>
      <c r="J13" s="230" t="s">
        <v>870</v>
      </c>
      <c r="K13" s="315" t="s">
        <v>1129</v>
      </c>
      <c r="L13" s="315" t="s">
        <v>862</v>
      </c>
      <c r="M13" s="315" t="s">
        <v>863</v>
      </c>
      <c r="N13" s="316"/>
      <c r="O13" s="315" t="s">
        <v>880</v>
      </c>
    </row>
    <row r="14" spans="1:15" ht="76.5" customHeight="1">
      <c r="A14" s="313">
        <v>10</v>
      </c>
      <c r="B14" s="230" t="s">
        <v>881</v>
      </c>
      <c r="C14" s="230" t="s">
        <v>858</v>
      </c>
      <c r="D14" s="313">
        <v>8195</v>
      </c>
      <c r="E14" s="313" t="s">
        <v>837</v>
      </c>
      <c r="F14" s="313" t="s">
        <v>837</v>
      </c>
      <c r="G14" s="314" t="s">
        <v>859</v>
      </c>
      <c r="H14" s="315" t="s">
        <v>1127</v>
      </c>
      <c r="I14" s="230" t="s">
        <v>882</v>
      </c>
      <c r="J14" s="230" t="s">
        <v>870</v>
      </c>
      <c r="K14" s="315" t="s">
        <v>1129</v>
      </c>
      <c r="L14" s="315" t="s">
        <v>862</v>
      </c>
      <c r="M14" s="315" t="s">
        <v>863</v>
      </c>
      <c r="N14" s="316"/>
      <c r="O14" s="315" t="s">
        <v>883</v>
      </c>
    </row>
    <row r="15" spans="1:15" ht="76.5" customHeight="1">
      <c r="A15" s="313">
        <v>11</v>
      </c>
      <c r="B15" s="230" t="s">
        <v>884</v>
      </c>
      <c r="C15" s="230" t="s">
        <v>858</v>
      </c>
      <c r="D15" s="313">
        <v>6042</v>
      </c>
      <c r="E15" s="313" t="s">
        <v>837</v>
      </c>
      <c r="F15" s="313" t="s">
        <v>837</v>
      </c>
      <c r="G15" s="314" t="s">
        <v>859</v>
      </c>
      <c r="H15" s="315" t="s">
        <v>1127</v>
      </c>
      <c r="I15" s="230" t="s">
        <v>882</v>
      </c>
      <c r="J15" s="230" t="s">
        <v>870</v>
      </c>
      <c r="K15" s="315" t="s">
        <v>1129</v>
      </c>
      <c r="L15" s="315" t="s">
        <v>862</v>
      </c>
      <c r="M15" s="315" t="s">
        <v>863</v>
      </c>
      <c r="N15" s="316"/>
      <c r="O15" s="315" t="s">
        <v>885</v>
      </c>
    </row>
    <row r="16" spans="1:15" ht="76.5" customHeight="1">
      <c r="A16" s="313">
        <v>12</v>
      </c>
      <c r="B16" s="230" t="s">
        <v>886</v>
      </c>
      <c r="C16" s="230" t="s">
        <v>858</v>
      </c>
      <c r="D16" s="313">
        <v>10444</v>
      </c>
      <c r="E16" s="313" t="s">
        <v>837</v>
      </c>
      <c r="F16" s="313" t="s">
        <v>837</v>
      </c>
      <c r="G16" s="314" t="s">
        <v>859</v>
      </c>
      <c r="H16" s="315" t="s">
        <v>1127</v>
      </c>
      <c r="I16" s="230" t="s">
        <v>882</v>
      </c>
      <c r="J16" s="230" t="s">
        <v>870</v>
      </c>
      <c r="K16" s="315" t="s">
        <v>1129</v>
      </c>
      <c r="L16" s="315" t="s">
        <v>862</v>
      </c>
      <c r="M16" s="315" t="s">
        <v>863</v>
      </c>
      <c r="N16" s="316"/>
      <c r="O16" s="315" t="s">
        <v>887</v>
      </c>
    </row>
    <row r="17" spans="1:15" ht="76.5" customHeight="1">
      <c r="A17" s="313">
        <v>13</v>
      </c>
      <c r="B17" s="230" t="s">
        <v>888</v>
      </c>
      <c r="C17" s="230" t="s">
        <v>858</v>
      </c>
      <c r="D17" s="313">
        <v>3824</v>
      </c>
      <c r="E17" s="313" t="s">
        <v>837</v>
      </c>
      <c r="F17" s="313" t="s">
        <v>837</v>
      </c>
      <c r="G17" s="314" t="s">
        <v>859</v>
      </c>
      <c r="H17" s="315" t="s">
        <v>1127</v>
      </c>
      <c r="I17" s="230" t="s">
        <v>869</v>
      </c>
      <c r="J17" s="230" t="s">
        <v>870</v>
      </c>
      <c r="K17" s="315" t="s">
        <v>1129</v>
      </c>
      <c r="L17" s="315" t="s">
        <v>862</v>
      </c>
      <c r="M17" s="315" t="s">
        <v>863</v>
      </c>
      <c r="N17" s="316"/>
      <c r="O17" s="315" t="s">
        <v>889</v>
      </c>
    </row>
    <row r="18" spans="1:15" ht="76.5" customHeight="1">
      <c r="A18" s="313">
        <v>14</v>
      </c>
      <c r="B18" s="230" t="s">
        <v>890</v>
      </c>
      <c r="C18" s="230" t="s">
        <v>858</v>
      </c>
      <c r="D18" s="313">
        <v>36760</v>
      </c>
      <c r="E18" s="313" t="s">
        <v>837</v>
      </c>
      <c r="F18" s="313" t="s">
        <v>837</v>
      </c>
      <c r="G18" s="314" t="s">
        <v>859</v>
      </c>
      <c r="H18" s="315" t="s">
        <v>1127</v>
      </c>
      <c r="I18" s="230" t="s">
        <v>869</v>
      </c>
      <c r="J18" s="230" t="s">
        <v>870</v>
      </c>
      <c r="K18" s="315" t="s">
        <v>1129</v>
      </c>
      <c r="L18" s="315" t="s">
        <v>862</v>
      </c>
      <c r="M18" s="315" t="s">
        <v>863</v>
      </c>
      <c r="N18" s="316"/>
      <c r="O18" s="315" t="s">
        <v>891</v>
      </c>
    </row>
    <row r="19" spans="1:15" ht="18" customHeight="1">
      <c r="A19" s="514" t="s">
        <v>892</v>
      </c>
      <c r="B19" s="515"/>
      <c r="C19" s="515"/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</row>
    <row r="20" spans="1:15" ht="76.5" customHeight="1">
      <c r="A20" s="313">
        <v>1</v>
      </c>
      <c r="B20" s="230" t="s">
        <v>893</v>
      </c>
      <c r="C20" s="230" t="s">
        <v>858</v>
      </c>
      <c r="D20" s="313">
        <v>563000</v>
      </c>
      <c r="E20" s="313" t="s">
        <v>837</v>
      </c>
      <c r="F20" s="313" t="s">
        <v>837</v>
      </c>
      <c r="G20" s="314" t="s">
        <v>859</v>
      </c>
      <c r="H20" s="315" t="s">
        <v>1127</v>
      </c>
      <c r="I20" s="230" t="s">
        <v>894</v>
      </c>
      <c r="J20" s="230" t="s">
        <v>895</v>
      </c>
      <c r="K20" s="315" t="s">
        <v>1129</v>
      </c>
      <c r="L20" s="315" t="s">
        <v>862</v>
      </c>
      <c r="M20" s="315" t="s">
        <v>863</v>
      </c>
      <c r="N20" s="316"/>
      <c r="O20" s="315" t="s">
        <v>896</v>
      </c>
    </row>
    <row r="21" spans="1:15" ht="76.5" customHeight="1">
      <c r="A21" s="313">
        <v>2</v>
      </c>
      <c r="B21" s="230" t="s">
        <v>1135</v>
      </c>
      <c r="C21" s="230" t="s">
        <v>858</v>
      </c>
      <c r="D21" s="313">
        <v>10489</v>
      </c>
      <c r="E21" s="313" t="s">
        <v>837</v>
      </c>
      <c r="F21" s="313" t="s">
        <v>837</v>
      </c>
      <c r="G21" s="314" t="s">
        <v>859</v>
      </c>
      <c r="H21" s="315" t="s">
        <v>1127</v>
      </c>
      <c r="I21" s="230" t="s">
        <v>864</v>
      </c>
      <c r="J21" s="230" t="s">
        <v>870</v>
      </c>
      <c r="K21" s="315" t="s">
        <v>1129</v>
      </c>
      <c r="L21" s="315" t="s">
        <v>862</v>
      </c>
      <c r="M21" s="315" t="s">
        <v>863</v>
      </c>
      <c r="N21" s="316"/>
      <c r="O21" s="315" t="s">
        <v>897</v>
      </c>
    </row>
    <row r="22" spans="1:15" ht="76.5" customHeight="1">
      <c r="A22" s="313">
        <v>3</v>
      </c>
      <c r="B22" s="230" t="s">
        <v>1136</v>
      </c>
      <c r="C22" s="230" t="s">
        <v>858</v>
      </c>
      <c r="D22" s="313">
        <v>2655</v>
      </c>
      <c r="E22" s="313" t="s">
        <v>837</v>
      </c>
      <c r="F22" s="313" t="s">
        <v>837</v>
      </c>
      <c r="G22" s="314" t="s">
        <v>859</v>
      </c>
      <c r="H22" s="315" t="s">
        <v>1127</v>
      </c>
      <c r="I22" s="230" t="s">
        <v>864</v>
      </c>
      <c r="J22" s="230" t="s">
        <v>870</v>
      </c>
      <c r="K22" s="315" t="s">
        <v>1129</v>
      </c>
      <c r="L22" s="315" t="s">
        <v>862</v>
      </c>
      <c r="M22" s="315" t="s">
        <v>863</v>
      </c>
      <c r="N22" s="316"/>
      <c r="O22" s="315" t="s">
        <v>898</v>
      </c>
    </row>
    <row r="23" spans="1:15" ht="76.5" customHeight="1">
      <c r="A23" s="313">
        <v>4</v>
      </c>
      <c r="B23" s="230" t="s">
        <v>1137</v>
      </c>
      <c r="C23" s="230" t="s">
        <v>858</v>
      </c>
      <c r="D23" s="313">
        <v>35119</v>
      </c>
      <c r="E23" s="313" t="s">
        <v>837</v>
      </c>
      <c r="F23" s="313" t="s">
        <v>837</v>
      </c>
      <c r="G23" s="314" t="s">
        <v>859</v>
      </c>
      <c r="H23" s="315" t="s">
        <v>1127</v>
      </c>
      <c r="I23" s="230" t="s">
        <v>864</v>
      </c>
      <c r="J23" s="230" t="s">
        <v>870</v>
      </c>
      <c r="K23" s="315" t="s">
        <v>1129</v>
      </c>
      <c r="L23" s="315" t="s">
        <v>862</v>
      </c>
      <c r="M23" s="315" t="s">
        <v>863</v>
      </c>
      <c r="N23" s="316"/>
      <c r="O23" s="315" t="s">
        <v>899</v>
      </c>
    </row>
    <row r="24" spans="1:15" ht="76.5" customHeight="1">
      <c r="A24" s="313">
        <v>5</v>
      </c>
      <c r="B24" s="230" t="s">
        <v>900</v>
      </c>
      <c r="C24" s="230" t="s">
        <v>858</v>
      </c>
      <c r="D24" s="313">
        <v>38173</v>
      </c>
      <c r="E24" s="313" t="s">
        <v>837</v>
      </c>
      <c r="F24" s="313" t="s">
        <v>837</v>
      </c>
      <c r="G24" s="314" t="s">
        <v>859</v>
      </c>
      <c r="H24" s="315" t="s">
        <v>1127</v>
      </c>
      <c r="I24" s="230" t="s">
        <v>864</v>
      </c>
      <c r="J24" s="230" t="s">
        <v>870</v>
      </c>
      <c r="K24" s="315" t="s">
        <v>1129</v>
      </c>
      <c r="L24" s="315" t="s">
        <v>862</v>
      </c>
      <c r="M24" s="315" t="s">
        <v>863</v>
      </c>
      <c r="N24" s="316"/>
      <c r="O24" s="315" t="s">
        <v>901</v>
      </c>
    </row>
    <row r="25" spans="1:15" ht="76.5" customHeight="1">
      <c r="A25" s="313">
        <v>6</v>
      </c>
      <c r="B25" s="230" t="s">
        <v>902</v>
      </c>
      <c r="C25" s="230" t="s">
        <v>903</v>
      </c>
      <c r="D25" s="313">
        <v>2686</v>
      </c>
      <c r="E25" s="313" t="s">
        <v>837</v>
      </c>
      <c r="F25" s="313" t="s">
        <v>837</v>
      </c>
      <c r="G25" s="314" t="s">
        <v>859</v>
      </c>
      <c r="H25" s="315" t="s">
        <v>1127</v>
      </c>
      <c r="I25" s="230" t="s">
        <v>904</v>
      </c>
      <c r="J25" s="312"/>
      <c r="K25" s="315" t="s">
        <v>1129</v>
      </c>
      <c r="L25" s="315" t="s">
        <v>862</v>
      </c>
      <c r="M25" s="315" t="s">
        <v>863</v>
      </c>
      <c r="N25" s="316"/>
      <c r="O25" s="315" t="s">
        <v>905</v>
      </c>
    </row>
    <row r="26" spans="1:15" ht="76.5" customHeight="1">
      <c r="A26" s="313">
        <v>7</v>
      </c>
      <c r="B26" s="230" t="s">
        <v>906</v>
      </c>
      <c r="C26" s="230" t="s">
        <v>903</v>
      </c>
      <c r="D26" s="313">
        <v>12259</v>
      </c>
      <c r="E26" s="313" t="s">
        <v>837</v>
      </c>
      <c r="F26" s="313" t="s">
        <v>837</v>
      </c>
      <c r="G26" s="314" t="s">
        <v>859</v>
      </c>
      <c r="H26" s="315" t="s">
        <v>1127</v>
      </c>
      <c r="I26" s="230" t="s">
        <v>907</v>
      </c>
      <c r="J26" s="312"/>
      <c r="K26" s="315" t="s">
        <v>1129</v>
      </c>
      <c r="L26" s="315" t="s">
        <v>862</v>
      </c>
      <c r="M26" s="315" t="s">
        <v>863</v>
      </c>
      <c r="N26" s="316"/>
      <c r="O26" s="315" t="s">
        <v>908</v>
      </c>
    </row>
    <row r="27" spans="1:15" ht="76.5" customHeight="1">
      <c r="A27" s="313">
        <v>8</v>
      </c>
      <c r="B27" s="230" t="s">
        <v>909</v>
      </c>
      <c r="C27" s="230" t="s">
        <v>903</v>
      </c>
      <c r="D27" s="313">
        <v>26050</v>
      </c>
      <c r="E27" s="313" t="s">
        <v>837</v>
      </c>
      <c r="F27" s="313" t="s">
        <v>837</v>
      </c>
      <c r="G27" s="314" t="s">
        <v>859</v>
      </c>
      <c r="H27" s="315" t="s">
        <v>1127</v>
      </c>
      <c r="I27" s="230" t="s">
        <v>860</v>
      </c>
      <c r="J27" s="312"/>
      <c r="K27" s="315" t="s">
        <v>1129</v>
      </c>
      <c r="L27" s="315" t="s">
        <v>862</v>
      </c>
      <c r="M27" s="315" t="s">
        <v>863</v>
      </c>
      <c r="N27" s="316"/>
      <c r="O27" s="315" t="s">
        <v>910</v>
      </c>
    </row>
    <row r="28" spans="1:15" ht="76.5" customHeight="1">
      <c r="A28" s="313">
        <v>9</v>
      </c>
      <c r="B28" s="230" t="s">
        <v>911</v>
      </c>
      <c r="C28" s="230" t="s">
        <v>903</v>
      </c>
      <c r="D28" s="313">
        <v>1107</v>
      </c>
      <c r="E28" s="313" t="s">
        <v>837</v>
      </c>
      <c r="F28" s="313" t="s">
        <v>837</v>
      </c>
      <c r="G28" s="314" t="s">
        <v>859</v>
      </c>
      <c r="H28" s="315" t="s">
        <v>1127</v>
      </c>
      <c r="I28" s="230" t="s">
        <v>860</v>
      </c>
      <c r="J28" s="312"/>
      <c r="K28" s="315" t="s">
        <v>1129</v>
      </c>
      <c r="L28" s="315" t="s">
        <v>862</v>
      </c>
      <c r="M28" s="315" t="s">
        <v>863</v>
      </c>
      <c r="N28" s="316"/>
      <c r="O28" s="315" t="s">
        <v>912</v>
      </c>
    </row>
    <row r="29" spans="1:15" ht="76.5" customHeight="1">
      <c r="A29" s="313">
        <v>10</v>
      </c>
      <c r="B29" s="230" t="s">
        <v>913</v>
      </c>
      <c r="C29" s="230" t="s">
        <v>903</v>
      </c>
      <c r="D29" s="313">
        <v>1707</v>
      </c>
      <c r="E29" s="313" t="s">
        <v>837</v>
      </c>
      <c r="F29" s="313" t="s">
        <v>837</v>
      </c>
      <c r="G29" s="314" t="s">
        <v>859</v>
      </c>
      <c r="H29" s="315" t="s">
        <v>1127</v>
      </c>
      <c r="I29" s="230" t="s">
        <v>914</v>
      </c>
      <c r="J29" s="230"/>
      <c r="K29" s="315" t="s">
        <v>1129</v>
      </c>
      <c r="L29" s="315" t="s">
        <v>862</v>
      </c>
      <c r="M29" s="315" t="s">
        <v>863</v>
      </c>
      <c r="N29" s="316"/>
      <c r="O29" s="315" t="s">
        <v>915</v>
      </c>
    </row>
    <row r="30" spans="1:15" ht="76.5" customHeight="1">
      <c r="A30" s="313">
        <v>11</v>
      </c>
      <c r="B30" s="230" t="s">
        <v>916</v>
      </c>
      <c r="C30" s="230" t="s">
        <v>858</v>
      </c>
      <c r="D30" s="313">
        <v>3538</v>
      </c>
      <c r="E30" s="313" t="s">
        <v>837</v>
      </c>
      <c r="F30" s="313" t="s">
        <v>837</v>
      </c>
      <c r="G30" s="314" t="s">
        <v>859</v>
      </c>
      <c r="H30" s="315" t="s">
        <v>1127</v>
      </c>
      <c r="I30" s="230" t="s">
        <v>917</v>
      </c>
      <c r="J30" s="230" t="s">
        <v>861</v>
      </c>
      <c r="K30" s="315" t="s">
        <v>1129</v>
      </c>
      <c r="L30" s="315" t="s">
        <v>862</v>
      </c>
      <c r="M30" s="315" t="s">
        <v>863</v>
      </c>
      <c r="N30" s="316"/>
      <c r="O30" s="315" t="s">
        <v>918</v>
      </c>
    </row>
    <row r="31" spans="1:15" ht="76.5" customHeight="1">
      <c r="A31" s="313">
        <v>12</v>
      </c>
      <c r="B31" s="230" t="s">
        <v>919</v>
      </c>
      <c r="C31" s="230" t="s">
        <v>858</v>
      </c>
      <c r="D31" s="313">
        <v>11845</v>
      </c>
      <c r="E31" s="313" t="s">
        <v>837</v>
      </c>
      <c r="F31" s="313" t="s">
        <v>837</v>
      </c>
      <c r="G31" s="314" t="s">
        <v>859</v>
      </c>
      <c r="H31" s="315" t="s">
        <v>1127</v>
      </c>
      <c r="I31" s="230" t="s">
        <v>920</v>
      </c>
      <c r="J31" s="230" t="s">
        <v>921</v>
      </c>
      <c r="K31" s="315" t="s">
        <v>1129</v>
      </c>
      <c r="L31" s="315" t="s">
        <v>862</v>
      </c>
      <c r="M31" s="315" t="s">
        <v>863</v>
      </c>
      <c r="N31" s="316"/>
      <c r="O31" s="315" t="s">
        <v>922</v>
      </c>
    </row>
    <row r="32" spans="1:15" ht="76.5" customHeight="1">
      <c r="A32" s="313">
        <v>13</v>
      </c>
      <c r="B32" s="230" t="s">
        <v>923</v>
      </c>
      <c r="C32" s="230" t="s">
        <v>858</v>
      </c>
      <c r="D32" s="313">
        <v>44782</v>
      </c>
      <c r="E32" s="313" t="s">
        <v>837</v>
      </c>
      <c r="F32" s="313" t="s">
        <v>837</v>
      </c>
      <c r="G32" s="314" t="s">
        <v>859</v>
      </c>
      <c r="H32" s="315" t="s">
        <v>1127</v>
      </c>
      <c r="I32" s="230" t="s">
        <v>924</v>
      </c>
      <c r="J32" s="230" t="s">
        <v>921</v>
      </c>
      <c r="K32" s="315" t="s">
        <v>1129</v>
      </c>
      <c r="L32" s="315" t="s">
        <v>862</v>
      </c>
      <c r="M32" s="315" t="s">
        <v>863</v>
      </c>
      <c r="N32" s="316"/>
      <c r="O32" s="315" t="s">
        <v>925</v>
      </c>
    </row>
    <row r="33" spans="1:15" ht="76.5" customHeight="1">
      <c r="A33" s="313">
        <v>14</v>
      </c>
      <c r="B33" s="230" t="s">
        <v>926</v>
      </c>
      <c r="C33" s="230" t="s">
        <v>858</v>
      </c>
      <c r="D33" s="313">
        <v>1504</v>
      </c>
      <c r="E33" s="313" t="s">
        <v>837</v>
      </c>
      <c r="F33" s="313" t="s">
        <v>837</v>
      </c>
      <c r="G33" s="314" t="s">
        <v>859</v>
      </c>
      <c r="H33" s="315" t="s">
        <v>1127</v>
      </c>
      <c r="I33" s="230" t="s">
        <v>927</v>
      </c>
      <c r="J33" s="230" t="s">
        <v>921</v>
      </c>
      <c r="K33" s="315" t="s">
        <v>1129</v>
      </c>
      <c r="L33" s="315" t="s">
        <v>862</v>
      </c>
      <c r="M33" s="315" t="s">
        <v>863</v>
      </c>
      <c r="N33" s="316"/>
      <c r="O33" s="315" t="s">
        <v>928</v>
      </c>
    </row>
    <row r="34" spans="1:15" ht="76.5" customHeight="1">
      <c r="A34" s="313">
        <v>15</v>
      </c>
      <c r="B34" s="230" t="s">
        <v>929</v>
      </c>
      <c r="C34" s="230" t="s">
        <v>858</v>
      </c>
      <c r="D34" s="313">
        <v>1023</v>
      </c>
      <c r="E34" s="313" t="s">
        <v>837</v>
      </c>
      <c r="F34" s="313" t="s">
        <v>837</v>
      </c>
      <c r="G34" s="314" t="s">
        <v>859</v>
      </c>
      <c r="H34" s="315" t="s">
        <v>1127</v>
      </c>
      <c r="I34" s="230" t="s">
        <v>930</v>
      </c>
      <c r="J34" s="230" t="s">
        <v>921</v>
      </c>
      <c r="K34" s="315" t="s">
        <v>1129</v>
      </c>
      <c r="L34" s="315" t="s">
        <v>862</v>
      </c>
      <c r="M34" s="315" t="s">
        <v>863</v>
      </c>
      <c r="N34" s="316"/>
      <c r="O34" s="315" t="s">
        <v>931</v>
      </c>
    </row>
    <row r="35" spans="1:15" ht="76.5" customHeight="1">
      <c r="A35" s="313">
        <v>16</v>
      </c>
      <c r="B35" s="230" t="s">
        <v>933</v>
      </c>
      <c r="C35" s="230" t="s">
        <v>858</v>
      </c>
      <c r="D35" s="313">
        <v>100</v>
      </c>
      <c r="E35" s="313" t="s">
        <v>837</v>
      </c>
      <c r="F35" s="313" t="s">
        <v>837</v>
      </c>
      <c r="G35" s="314" t="s">
        <v>859</v>
      </c>
      <c r="H35" s="315" t="s">
        <v>1127</v>
      </c>
      <c r="I35" s="230" t="s">
        <v>930</v>
      </c>
      <c r="J35" s="230" t="s">
        <v>921</v>
      </c>
      <c r="K35" s="315" t="s">
        <v>1129</v>
      </c>
      <c r="L35" s="315" t="s">
        <v>862</v>
      </c>
      <c r="M35" s="315" t="s">
        <v>863</v>
      </c>
      <c r="N35" s="316"/>
      <c r="O35" s="315" t="s">
        <v>934</v>
      </c>
    </row>
    <row r="36" spans="1:15" ht="76.5" customHeight="1">
      <c r="A36" s="313">
        <v>17</v>
      </c>
      <c r="B36" s="230" t="s">
        <v>935</v>
      </c>
      <c r="C36" s="230" t="s">
        <v>858</v>
      </c>
      <c r="D36" s="313">
        <v>2000</v>
      </c>
      <c r="E36" s="313" t="s">
        <v>837</v>
      </c>
      <c r="F36" s="313" t="s">
        <v>837</v>
      </c>
      <c r="G36" s="314" t="s">
        <v>859</v>
      </c>
      <c r="H36" s="315" t="s">
        <v>1127</v>
      </c>
      <c r="I36" s="230" t="s">
        <v>932</v>
      </c>
      <c r="J36" s="230" t="s">
        <v>921</v>
      </c>
      <c r="K36" s="315" t="s">
        <v>1129</v>
      </c>
      <c r="L36" s="315" t="s">
        <v>862</v>
      </c>
      <c r="M36" s="315" t="s">
        <v>863</v>
      </c>
      <c r="N36" s="316"/>
      <c r="O36" s="315" t="s">
        <v>936</v>
      </c>
    </row>
    <row r="37" spans="1:15" ht="76.5" customHeight="1">
      <c r="A37" s="313">
        <v>18</v>
      </c>
      <c r="B37" s="230" t="s">
        <v>937</v>
      </c>
      <c r="C37" s="230" t="s">
        <v>938</v>
      </c>
      <c r="D37" s="313">
        <v>5300</v>
      </c>
      <c r="E37" s="313" t="s">
        <v>837</v>
      </c>
      <c r="F37" s="313" t="s">
        <v>939</v>
      </c>
      <c r="G37" s="314" t="s">
        <v>859</v>
      </c>
      <c r="H37" s="315" t="s">
        <v>940</v>
      </c>
      <c r="I37" s="230" t="s">
        <v>941</v>
      </c>
      <c r="J37" s="230" t="s">
        <v>942</v>
      </c>
      <c r="K37" s="315" t="s">
        <v>1129</v>
      </c>
      <c r="L37" s="315" t="s">
        <v>862</v>
      </c>
      <c r="M37" s="315" t="s">
        <v>863</v>
      </c>
      <c r="N37" s="316"/>
      <c r="O37" s="315" t="s">
        <v>943</v>
      </c>
    </row>
    <row r="38" spans="1:15" ht="76.5" customHeight="1">
      <c r="A38" s="313">
        <v>19</v>
      </c>
      <c r="B38" s="230" t="s">
        <v>944</v>
      </c>
      <c r="C38" s="230" t="s">
        <v>945</v>
      </c>
      <c r="D38" s="313">
        <v>227981</v>
      </c>
      <c r="E38" s="313" t="s">
        <v>837</v>
      </c>
      <c r="F38" s="313" t="s">
        <v>837</v>
      </c>
      <c r="G38" s="314" t="s">
        <v>859</v>
      </c>
      <c r="H38" s="315" t="s">
        <v>940</v>
      </c>
      <c r="I38" s="230" t="s">
        <v>946</v>
      </c>
      <c r="J38" s="230" t="s">
        <v>947</v>
      </c>
      <c r="K38" s="315" t="s">
        <v>1129</v>
      </c>
      <c r="L38" s="315" t="s">
        <v>862</v>
      </c>
      <c r="M38" s="315" t="s">
        <v>863</v>
      </c>
      <c r="N38" s="316"/>
      <c r="O38" s="315"/>
    </row>
    <row r="39" spans="1:15" ht="76.5" customHeight="1">
      <c r="A39" s="313">
        <v>20</v>
      </c>
      <c r="B39" s="230" t="s">
        <v>948</v>
      </c>
      <c r="C39" s="230" t="s">
        <v>949</v>
      </c>
      <c r="D39" s="313">
        <v>105462</v>
      </c>
      <c r="E39" s="313" t="s">
        <v>837</v>
      </c>
      <c r="F39" s="313" t="s">
        <v>939</v>
      </c>
      <c r="G39" s="314" t="s">
        <v>859</v>
      </c>
      <c r="H39" s="315" t="s">
        <v>940</v>
      </c>
      <c r="I39" s="230" t="s">
        <v>950</v>
      </c>
      <c r="J39" s="230" t="s">
        <v>947</v>
      </c>
      <c r="K39" s="315" t="s">
        <v>1129</v>
      </c>
      <c r="L39" s="315" t="s">
        <v>862</v>
      </c>
      <c r="M39" s="315" t="s">
        <v>863</v>
      </c>
      <c r="N39" s="316"/>
      <c r="O39" s="315" t="s">
        <v>951</v>
      </c>
    </row>
    <row r="40" spans="1:15" ht="124.5" customHeight="1">
      <c r="A40" s="313">
        <v>21</v>
      </c>
      <c r="B40" s="230" t="s">
        <v>1138</v>
      </c>
      <c r="C40" s="230" t="s">
        <v>1139</v>
      </c>
      <c r="D40" s="313">
        <v>4386</v>
      </c>
      <c r="E40" s="313" t="s">
        <v>837</v>
      </c>
      <c r="F40" s="313" t="s">
        <v>939</v>
      </c>
      <c r="G40" s="314" t="s">
        <v>859</v>
      </c>
      <c r="H40" s="315" t="s">
        <v>940</v>
      </c>
      <c r="I40" s="230" t="s">
        <v>1140</v>
      </c>
      <c r="J40" s="230" t="s">
        <v>947</v>
      </c>
      <c r="K40" s="315" t="s">
        <v>1129</v>
      </c>
      <c r="L40" s="315" t="s">
        <v>862</v>
      </c>
      <c r="M40" s="315" t="s">
        <v>863</v>
      </c>
      <c r="N40" s="316"/>
      <c r="O40" s="315"/>
    </row>
    <row r="41" spans="1:15" ht="18" customHeight="1">
      <c r="A41" s="514" t="s">
        <v>952</v>
      </c>
      <c r="B41" s="515"/>
      <c r="C41" s="515"/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6"/>
    </row>
    <row r="42" spans="1:15" ht="76.5" customHeight="1">
      <c r="A42" s="313">
        <v>1</v>
      </c>
      <c r="B42" s="230" t="s">
        <v>953</v>
      </c>
      <c r="C42" s="230" t="s">
        <v>954</v>
      </c>
      <c r="D42" s="313">
        <v>645</v>
      </c>
      <c r="E42" s="313" t="s">
        <v>837</v>
      </c>
      <c r="F42" s="313" t="s">
        <v>824</v>
      </c>
      <c r="G42" s="314" t="s">
        <v>824</v>
      </c>
      <c r="H42" s="315" t="s">
        <v>940</v>
      </c>
      <c r="I42" s="230" t="s">
        <v>955</v>
      </c>
      <c r="J42" s="230" t="s">
        <v>956</v>
      </c>
      <c r="K42" s="315" t="s">
        <v>1129</v>
      </c>
      <c r="L42" s="315" t="s">
        <v>862</v>
      </c>
      <c r="M42" s="315" t="s">
        <v>863</v>
      </c>
      <c r="N42" s="316"/>
      <c r="O42" s="315" t="s">
        <v>951</v>
      </c>
    </row>
    <row r="43" spans="1:15" ht="76.5" customHeight="1">
      <c r="A43" s="313">
        <v>2</v>
      </c>
      <c r="B43" s="230" t="s">
        <v>957</v>
      </c>
      <c r="C43" s="230" t="s">
        <v>954</v>
      </c>
      <c r="D43" s="313">
        <v>298</v>
      </c>
      <c r="E43" s="313" t="s">
        <v>837</v>
      </c>
      <c r="F43" s="313" t="s">
        <v>824</v>
      </c>
      <c r="G43" s="314" t="s">
        <v>824</v>
      </c>
      <c r="H43" s="315" t="s">
        <v>940</v>
      </c>
      <c r="I43" s="230" t="s">
        <v>958</v>
      </c>
      <c r="J43" s="230" t="s">
        <v>959</v>
      </c>
      <c r="K43" s="315" t="s">
        <v>1129</v>
      </c>
      <c r="L43" s="315" t="s">
        <v>862</v>
      </c>
      <c r="M43" s="315" t="s">
        <v>863</v>
      </c>
      <c r="N43" s="316"/>
      <c r="O43" s="315" t="s">
        <v>951</v>
      </c>
    </row>
    <row r="44" spans="1:15" ht="76.5" customHeight="1">
      <c r="A44" s="313">
        <v>3</v>
      </c>
      <c r="B44" s="230" t="s">
        <v>960</v>
      </c>
      <c r="C44" s="230" t="s">
        <v>954</v>
      </c>
      <c r="D44" s="313">
        <v>538</v>
      </c>
      <c r="E44" s="313" t="s">
        <v>837</v>
      </c>
      <c r="F44" s="313" t="s">
        <v>824</v>
      </c>
      <c r="G44" s="314" t="s">
        <v>824</v>
      </c>
      <c r="H44" s="315" t="s">
        <v>940</v>
      </c>
      <c r="I44" s="230" t="s">
        <v>961</v>
      </c>
      <c r="J44" s="230" t="s">
        <v>962</v>
      </c>
      <c r="K44" s="315" t="s">
        <v>1129</v>
      </c>
      <c r="L44" s="315" t="s">
        <v>862</v>
      </c>
      <c r="M44" s="315" t="s">
        <v>863</v>
      </c>
      <c r="N44" s="316"/>
      <c r="O44" s="315" t="s">
        <v>963</v>
      </c>
    </row>
    <row r="45" spans="1:15" ht="76.5" customHeight="1">
      <c r="A45" s="313">
        <v>4</v>
      </c>
      <c r="B45" s="230" t="s">
        <v>964</v>
      </c>
      <c r="C45" s="230" t="s">
        <v>954</v>
      </c>
      <c r="D45" s="313">
        <v>224</v>
      </c>
      <c r="E45" s="313" t="s">
        <v>837</v>
      </c>
      <c r="F45" s="313" t="s">
        <v>824</v>
      </c>
      <c r="G45" s="314" t="s">
        <v>824</v>
      </c>
      <c r="H45" s="315" t="s">
        <v>940</v>
      </c>
      <c r="I45" s="230" t="s">
        <v>965</v>
      </c>
      <c r="J45" s="230" t="s">
        <v>966</v>
      </c>
      <c r="K45" s="315" t="s">
        <v>1129</v>
      </c>
      <c r="L45" s="315" t="s">
        <v>862</v>
      </c>
      <c r="M45" s="315" t="s">
        <v>863</v>
      </c>
      <c r="N45" s="316"/>
      <c r="O45" s="315" t="s">
        <v>967</v>
      </c>
    </row>
    <row r="46" spans="1:15" ht="76.5" customHeight="1">
      <c r="A46" s="313">
        <v>5</v>
      </c>
      <c r="B46" s="230" t="s">
        <v>968</v>
      </c>
      <c r="C46" s="230" t="s">
        <v>954</v>
      </c>
      <c r="D46" s="313">
        <v>105</v>
      </c>
      <c r="E46" s="313" t="s">
        <v>837</v>
      </c>
      <c r="F46" s="313" t="s">
        <v>824</v>
      </c>
      <c r="G46" s="314" t="s">
        <v>824</v>
      </c>
      <c r="H46" s="315" t="s">
        <v>940</v>
      </c>
      <c r="I46" s="230" t="s">
        <v>969</v>
      </c>
      <c r="J46" s="230"/>
      <c r="K46" s="315" t="s">
        <v>1129</v>
      </c>
      <c r="L46" s="315" t="s">
        <v>862</v>
      </c>
      <c r="M46" s="315" t="s">
        <v>863</v>
      </c>
      <c r="N46" s="316"/>
      <c r="O46" s="315" t="s">
        <v>970</v>
      </c>
    </row>
    <row r="47" spans="1:15" ht="76.5" customHeight="1">
      <c r="A47" s="313">
        <v>6</v>
      </c>
      <c r="B47" s="230" t="s">
        <v>971</v>
      </c>
      <c r="C47" s="230" t="s">
        <v>954</v>
      </c>
      <c r="D47" s="313">
        <v>620</v>
      </c>
      <c r="E47" s="313" t="s">
        <v>837</v>
      </c>
      <c r="F47" s="313" t="s">
        <v>824</v>
      </c>
      <c r="G47" s="314" t="s">
        <v>824</v>
      </c>
      <c r="H47" s="315" t="s">
        <v>940</v>
      </c>
      <c r="I47" s="230" t="s">
        <v>972</v>
      </c>
      <c r="J47" s="230" t="s">
        <v>962</v>
      </c>
      <c r="K47" s="315" t="s">
        <v>1129</v>
      </c>
      <c r="L47" s="315" t="s">
        <v>862</v>
      </c>
      <c r="M47" s="315" t="s">
        <v>863</v>
      </c>
      <c r="N47" s="316"/>
      <c r="O47" s="315" t="s">
        <v>970</v>
      </c>
    </row>
    <row r="48" spans="1:15" ht="76.5" customHeight="1">
      <c r="A48" s="313">
        <v>7</v>
      </c>
      <c r="B48" s="230" t="s">
        <v>973</v>
      </c>
      <c r="C48" s="230" t="s">
        <v>954</v>
      </c>
      <c r="D48" s="313">
        <v>2478</v>
      </c>
      <c r="E48" s="313" t="s">
        <v>837</v>
      </c>
      <c r="F48" s="313" t="s">
        <v>824</v>
      </c>
      <c r="G48" s="314" t="s">
        <v>824</v>
      </c>
      <c r="H48" s="315" t="s">
        <v>940</v>
      </c>
      <c r="I48" s="230" t="s">
        <v>974</v>
      </c>
      <c r="J48" s="230" t="s">
        <v>975</v>
      </c>
      <c r="K48" s="315" t="s">
        <v>1129</v>
      </c>
      <c r="L48" s="315" t="s">
        <v>862</v>
      </c>
      <c r="M48" s="315" t="s">
        <v>863</v>
      </c>
      <c r="N48" s="316"/>
      <c r="O48" s="315" t="s">
        <v>963</v>
      </c>
    </row>
    <row r="49" spans="1:15" ht="76.5" customHeight="1">
      <c r="A49" s="313">
        <v>8</v>
      </c>
      <c r="B49" s="230" t="s">
        <v>976</v>
      </c>
      <c r="C49" s="230" t="s">
        <v>977</v>
      </c>
      <c r="D49" s="313">
        <v>37449.64</v>
      </c>
      <c r="E49" s="313" t="s">
        <v>837</v>
      </c>
      <c r="F49" s="313" t="s">
        <v>939</v>
      </c>
      <c r="G49" s="314" t="s">
        <v>859</v>
      </c>
      <c r="H49" s="315" t="s">
        <v>940</v>
      </c>
      <c r="I49" s="230" t="s">
        <v>978</v>
      </c>
      <c r="J49" s="230" t="s">
        <v>979</v>
      </c>
      <c r="K49" s="315" t="s">
        <v>1129</v>
      </c>
      <c r="L49" s="315" t="s">
        <v>862</v>
      </c>
      <c r="M49" s="315" t="s">
        <v>863</v>
      </c>
      <c r="N49" s="316"/>
      <c r="O49" s="315" t="s">
        <v>980</v>
      </c>
    </row>
    <row r="50" spans="1:15" ht="76.5" customHeight="1">
      <c r="A50" s="313">
        <v>9</v>
      </c>
      <c r="B50" s="230" t="s">
        <v>981</v>
      </c>
      <c r="C50" s="230" t="s">
        <v>977</v>
      </c>
      <c r="D50" s="313">
        <v>500</v>
      </c>
      <c r="E50" s="313" t="s">
        <v>837</v>
      </c>
      <c r="F50" s="313" t="s">
        <v>824</v>
      </c>
      <c r="G50" s="314" t="s">
        <v>824</v>
      </c>
      <c r="H50" s="315" t="s">
        <v>940</v>
      </c>
      <c r="I50" s="230" t="s">
        <v>978</v>
      </c>
      <c r="J50" s="230" t="s">
        <v>979</v>
      </c>
      <c r="K50" s="315" t="s">
        <v>1129</v>
      </c>
      <c r="L50" s="315" t="s">
        <v>862</v>
      </c>
      <c r="M50" s="315" t="s">
        <v>863</v>
      </c>
      <c r="N50" s="316"/>
      <c r="O50" s="315"/>
    </row>
    <row r="51" spans="1:15" ht="76.5" customHeight="1">
      <c r="A51" s="313">
        <v>10</v>
      </c>
      <c r="B51" s="230" t="s">
        <v>982</v>
      </c>
      <c r="C51" s="230" t="s">
        <v>977</v>
      </c>
      <c r="D51" s="313">
        <v>432</v>
      </c>
      <c r="E51" s="313" t="s">
        <v>837</v>
      </c>
      <c r="F51" s="313" t="s">
        <v>824</v>
      </c>
      <c r="G51" s="314" t="s">
        <v>824</v>
      </c>
      <c r="H51" s="315" t="s">
        <v>940</v>
      </c>
      <c r="I51" s="230" t="s">
        <v>978</v>
      </c>
      <c r="J51" s="230" t="s">
        <v>979</v>
      </c>
      <c r="K51" s="315" t="s">
        <v>1129</v>
      </c>
      <c r="L51" s="315" t="s">
        <v>862</v>
      </c>
      <c r="M51" s="315" t="s">
        <v>863</v>
      </c>
      <c r="N51" s="316"/>
      <c r="O51" s="315"/>
    </row>
    <row r="52" spans="1:15" ht="76.5" customHeight="1">
      <c r="A52" s="313">
        <v>11</v>
      </c>
      <c r="B52" s="230" t="s">
        <v>982</v>
      </c>
      <c r="C52" s="230" t="s">
        <v>977</v>
      </c>
      <c r="D52" s="313">
        <v>324</v>
      </c>
      <c r="E52" s="313" t="s">
        <v>837</v>
      </c>
      <c r="F52" s="313" t="s">
        <v>824</v>
      </c>
      <c r="G52" s="314" t="s">
        <v>824</v>
      </c>
      <c r="H52" s="315" t="s">
        <v>940</v>
      </c>
      <c r="I52" s="230" t="s">
        <v>978</v>
      </c>
      <c r="J52" s="230" t="s">
        <v>979</v>
      </c>
      <c r="K52" s="315" t="s">
        <v>1129</v>
      </c>
      <c r="L52" s="315" t="s">
        <v>862</v>
      </c>
      <c r="M52" s="315" t="s">
        <v>863</v>
      </c>
      <c r="N52" s="316"/>
      <c r="O52" s="315"/>
    </row>
    <row r="53" spans="1:15" ht="76.5" customHeight="1">
      <c r="A53" s="313">
        <v>12</v>
      </c>
      <c r="B53" s="230" t="s">
        <v>981</v>
      </c>
      <c r="C53" s="230" t="s">
        <v>977</v>
      </c>
      <c r="D53" s="313">
        <v>576</v>
      </c>
      <c r="E53" s="313" t="s">
        <v>837</v>
      </c>
      <c r="F53" s="313" t="s">
        <v>824</v>
      </c>
      <c r="G53" s="314" t="s">
        <v>824</v>
      </c>
      <c r="H53" s="315" t="s">
        <v>940</v>
      </c>
      <c r="I53" s="230" t="s">
        <v>978</v>
      </c>
      <c r="J53" s="230" t="s">
        <v>979</v>
      </c>
      <c r="K53" s="315" t="s">
        <v>1129</v>
      </c>
      <c r="L53" s="315" t="s">
        <v>862</v>
      </c>
      <c r="M53" s="315" t="s">
        <v>863</v>
      </c>
      <c r="N53" s="316"/>
      <c r="O53" s="315"/>
    </row>
    <row r="54" spans="1:15" ht="76.5" customHeight="1">
      <c r="A54" s="313">
        <v>13</v>
      </c>
      <c r="B54" s="230" t="s">
        <v>982</v>
      </c>
      <c r="C54" s="230" t="s">
        <v>977</v>
      </c>
      <c r="D54" s="313">
        <v>288</v>
      </c>
      <c r="E54" s="313" t="s">
        <v>837</v>
      </c>
      <c r="F54" s="313" t="s">
        <v>824</v>
      </c>
      <c r="G54" s="314" t="s">
        <v>824</v>
      </c>
      <c r="H54" s="315" t="s">
        <v>940</v>
      </c>
      <c r="I54" s="230" t="s">
        <v>978</v>
      </c>
      <c r="J54" s="230" t="s">
        <v>979</v>
      </c>
      <c r="K54" s="315" t="s">
        <v>1129</v>
      </c>
      <c r="L54" s="315" t="s">
        <v>862</v>
      </c>
      <c r="M54" s="315" t="s">
        <v>863</v>
      </c>
      <c r="N54" s="316"/>
      <c r="O54" s="315"/>
    </row>
    <row r="55" spans="1:15">
      <c r="A55" s="232"/>
      <c r="B55" s="233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</row>
    <row r="56" spans="1:15">
      <c r="A56" s="232"/>
      <c r="B56" s="233"/>
      <c r="C56" s="233"/>
      <c r="D56" s="233"/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</row>
    <row r="57" spans="1:15">
      <c r="A57" s="233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</row>
    <row r="58" spans="1:15">
      <c r="A58" s="233"/>
      <c r="B58" s="233"/>
      <c r="C58" s="233"/>
      <c r="D58" s="233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</row>
    <row r="59" spans="1:15">
      <c r="A59" s="233"/>
      <c r="B59" s="233"/>
      <c r="C59" s="233"/>
      <c r="D59" s="233"/>
      <c r="E59" s="233"/>
      <c r="F59" s="233"/>
      <c r="G59" s="233"/>
      <c r="H59" s="233"/>
      <c r="I59" s="233"/>
      <c r="J59" s="233"/>
      <c r="K59" s="233"/>
      <c r="L59" s="233"/>
      <c r="M59" s="233"/>
      <c r="N59" s="233"/>
      <c r="O59" s="233"/>
    </row>
    <row r="60" spans="1:15">
      <c r="A60" s="233"/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</row>
  </sheetData>
  <mergeCells count="5">
    <mergeCell ref="A41:O41"/>
    <mergeCell ref="A1:O1"/>
    <mergeCell ref="A2:O2"/>
    <mergeCell ref="A3:O3"/>
    <mergeCell ref="A19:O19"/>
  </mergeCells>
  <pageMargins left="0.31496062992125984" right="0.31496062992125984" top="0.78740157480314965" bottom="0.35433070866141736" header="0.11811023622047245" footer="0.11811023622047245"/>
  <pageSetup paperSize="9" scale="50" orientation="landscape" r:id="rId1"/>
  <headerFooter>
    <oddFooter>&amp;C&amp;P&amp;R&amp;A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theme="0"/>
  </sheetPr>
  <dimension ref="A1:F35"/>
  <sheetViews>
    <sheetView view="pageBreakPreview" zoomScale="80" zoomScaleNormal="100" zoomScaleSheetLayoutView="80" workbookViewId="0">
      <pane ySplit="6" topLeftCell="A10" activePane="bottomLeft" state="frozen"/>
      <selection activeCell="F4" sqref="F4"/>
      <selection pane="bottomLeft" activeCell="T28" sqref="T28"/>
    </sheetView>
  </sheetViews>
  <sheetFormatPr defaultRowHeight="12.75"/>
  <cols>
    <col min="1" max="1" width="50" customWidth="1"/>
    <col min="2" max="6" width="16.28515625" customWidth="1"/>
  </cols>
  <sheetData>
    <row r="1" spans="1:6" ht="16.5">
      <c r="A1" s="378" t="s">
        <v>319</v>
      </c>
      <c r="B1" s="390"/>
      <c r="C1" s="390"/>
      <c r="D1" s="390"/>
      <c r="E1" s="390"/>
      <c r="F1" s="390"/>
    </row>
    <row r="2" spans="1:6" ht="16.5">
      <c r="A2" s="374" t="s">
        <v>320</v>
      </c>
      <c r="B2" s="492"/>
      <c r="C2" s="492"/>
      <c r="D2" s="492"/>
      <c r="E2" s="492"/>
      <c r="F2" s="492"/>
    </row>
    <row r="3" spans="1:6" ht="22.15" customHeight="1" thickBot="1">
      <c r="A3" s="430" t="s">
        <v>321</v>
      </c>
      <c r="B3" s="431"/>
      <c r="C3" s="431"/>
      <c r="D3" s="431"/>
      <c r="E3" s="431"/>
      <c r="F3" s="431"/>
    </row>
    <row r="4" spans="1:6" ht="36.6" customHeight="1">
      <c r="A4" s="383" t="s">
        <v>91</v>
      </c>
      <c r="B4" s="415" t="s">
        <v>3</v>
      </c>
      <c r="C4" s="415" t="s">
        <v>4</v>
      </c>
      <c r="D4" s="527"/>
      <c r="E4" s="415" t="s">
        <v>322</v>
      </c>
      <c r="F4" s="527"/>
    </row>
    <row r="5" spans="1:6" ht="16.5">
      <c r="A5" s="414"/>
      <c r="B5" s="416"/>
      <c r="C5" s="52">
        <v>2022</v>
      </c>
      <c r="D5" s="52">
        <v>2023</v>
      </c>
      <c r="E5" s="528" t="s">
        <v>1108</v>
      </c>
      <c r="F5" s="529"/>
    </row>
    <row r="6" spans="1:6" ht="17.25" thickBot="1">
      <c r="A6" s="53">
        <v>1</v>
      </c>
      <c r="B6" s="4">
        <v>2</v>
      </c>
      <c r="C6" s="4">
        <v>3</v>
      </c>
      <c r="D6" s="4">
        <v>4</v>
      </c>
      <c r="E6" s="530">
        <v>5</v>
      </c>
      <c r="F6" s="531"/>
    </row>
    <row r="7" spans="1:6" ht="33">
      <c r="A7" s="54" t="s">
        <v>323</v>
      </c>
      <c r="B7" s="55" t="s">
        <v>105</v>
      </c>
      <c r="C7" s="250">
        <v>6623071</v>
      </c>
      <c r="D7" s="250">
        <v>7482648</v>
      </c>
      <c r="E7" s="532">
        <f>D7/C7*100</f>
        <v>112.97852612481429</v>
      </c>
      <c r="F7" s="532"/>
    </row>
    <row r="8" spans="1:6" ht="16.5">
      <c r="A8" s="56" t="s">
        <v>324</v>
      </c>
      <c r="B8" s="55" t="s">
        <v>105</v>
      </c>
      <c r="C8" s="251" t="s">
        <v>790</v>
      </c>
      <c r="D8" s="251" t="s">
        <v>790</v>
      </c>
      <c r="E8" s="533"/>
      <c r="F8" s="533"/>
    </row>
    <row r="9" spans="1:6" ht="18" customHeight="1">
      <c r="A9" s="56" t="s">
        <v>325</v>
      </c>
      <c r="B9" s="55" t="s">
        <v>274</v>
      </c>
      <c r="C9" s="252">
        <v>123856</v>
      </c>
      <c r="D9" s="252">
        <v>142353</v>
      </c>
      <c r="E9" s="533">
        <f t="shared" ref="E9:E12" si="0">D9/C9*100</f>
        <v>114.93427851698748</v>
      </c>
      <c r="F9" s="533"/>
    </row>
    <row r="10" spans="1:6" ht="33">
      <c r="A10" s="56" t="s">
        <v>326</v>
      </c>
      <c r="B10" s="81" t="s">
        <v>105</v>
      </c>
      <c r="C10" s="252">
        <v>260788</v>
      </c>
      <c r="D10" s="252">
        <v>369828</v>
      </c>
      <c r="E10" s="533">
        <f t="shared" si="0"/>
        <v>141.81173980397872</v>
      </c>
      <c r="F10" s="533"/>
    </row>
    <row r="11" spans="1:6" ht="16.5">
      <c r="A11" s="56" t="s">
        <v>324</v>
      </c>
      <c r="B11" s="55" t="s">
        <v>105</v>
      </c>
      <c r="C11" s="251" t="s">
        <v>790</v>
      </c>
      <c r="D11" s="251" t="s">
        <v>790</v>
      </c>
      <c r="E11" s="533"/>
      <c r="F11" s="533"/>
    </row>
    <row r="12" spans="1:6" ht="33">
      <c r="A12" s="56" t="s">
        <v>327</v>
      </c>
      <c r="B12" s="81" t="s">
        <v>274</v>
      </c>
      <c r="C12" s="252">
        <v>4877</v>
      </c>
      <c r="D12" s="252">
        <v>7036</v>
      </c>
      <c r="E12" s="533">
        <f t="shared" si="0"/>
        <v>144.26901783883534</v>
      </c>
      <c r="F12" s="533"/>
    </row>
    <row r="13" spans="1:6" ht="33">
      <c r="A13" s="101" t="s">
        <v>1109</v>
      </c>
      <c r="B13" s="81" t="s">
        <v>105</v>
      </c>
      <c r="C13" s="252">
        <v>1439649</v>
      </c>
      <c r="D13" s="252">
        <v>1533279.2</v>
      </c>
      <c r="E13" s="533">
        <f>D13/C13*100</f>
        <v>106.50368249483033</v>
      </c>
      <c r="F13" s="533"/>
    </row>
    <row r="14" spans="1:6" ht="16.5">
      <c r="A14" s="56" t="s">
        <v>328</v>
      </c>
      <c r="B14" s="81" t="s">
        <v>274</v>
      </c>
      <c r="C14" s="252">
        <v>26922</v>
      </c>
      <c r="D14" s="252">
        <v>29169.8</v>
      </c>
      <c r="E14" s="533">
        <f>D14/C14*100</f>
        <v>108.34930540078747</v>
      </c>
      <c r="F14" s="533"/>
    </row>
    <row r="15" spans="1:6" ht="16.5">
      <c r="A15" s="56" t="s">
        <v>247</v>
      </c>
      <c r="B15" s="34"/>
      <c r="C15" s="284"/>
      <c r="D15" s="248"/>
      <c r="E15" s="533"/>
      <c r="F15" s="533"/>
    </row>
    <row r="16" spans="1:6" ht="16.5">
      <c r="A16" s="56" t="s">
        <v>329</v>
      </c>
      <c r="B16" s="81" t="s">
        <v>105</v>
      </c>
      <c r="C16" s="251" t="s">
        <v>790</v>
      </c>
      <c r="D16" s="251" t="s">
        <v>790</v>
      </c>
      <c r="E16" s="533"/>
      <c r="F16" s="533"/>
    </row>
    <row r="17" spans="1:6" ht="16.5">
      <c r="A17" s="56" t="s">
        <v>330</v>
      </c>
      <c r="B17" s="81" t="s">
        <v>331</v>
      </c>
      <c r="C17" s="251" t="s">
        <v>790</v>
      </c>
      <c r="D17" s="251" t="s">
        <v>790</v>
      </c>
      <c r="E17" s="533"/>
      <c r="F17" s="533"/>
    </row>
    <row r="18" spans="1:6" ht="16.5">
      <c r="A18" s="56" t="s">
        <v>332</v>
      </c>
      <c r="B18" s="81" t="s">
        <v>333</v>
      </c>
      <c r="C18" s="251" t="s">
        <v>790</v>
      </c>
      <c r="D18" s="251" t="s">
        <v>790</v>
      </c>
      <c r="E18" s="533"/>
      <c r="F18" s="533"/>
    </row>
    <row r="19" spans="1:6" ht="16.5">
      <c r="A19" s="56" t="s">
        <v>334</v>
      </c>
      <c r="B19" s="81" t="s">
        <v>333</v>
      </c>
      <c r="C19" s="251" t="s">
        <v>790</v>
      </c>
      <c r="D19" s="251" t="s">
        <v>790</v>
      </c>
      <c r="E19" s="533"/>
      <c r="F19" s="533"/>
    </row>
    <row r="20" spans="1:6" ht="16.5">
      <c r="A20" s="56" t="s">
        <v>335</v>
      </c>
      <c r="B20" s="81" t="s">
        <v>333</v>
      </c>
      <c r="C20" s="251" t="s">
        <v>790</v>
      </c>
      <c r="D20" s="251" t="s">
        <v>790</v>
      </c>
      <c r="E20" s="533"/>
      <c r="F20" s="533"/>
    </row>
    <row r="21" spans="1:6" ht="16.5">
      <c r="A21" s="56" t="s">
        <v>336</v>
      </c>
      <c r="B21" s="81" t="s">
        <v>331</v>
      </c>
      <c r="C21" s="251" t="s">
        <v>790</v>
      </c>
      <c r="D21" s="251" t="s">
        <v>790</v>
      </c>
      <c r="E21" s="533"/>
      <c r="F21" s="533"/>
    </row>
    <row r="22" spans="1:6" ht="16.5">
      <c r="A22" s="56" t="s">
        <v>337</v>
      </c>
      <c r="B22" s="81" t="s">
        <v>333</v>
      </c>
      <c r="C22" s="251" t="s">
        <v>790</v>
      </c>
      <c r="D22" s="251" t="s">
        <v>790</v>
      </c>
      <c r="E22" s="533"/>
      <c r="F22" s="533"/>
    </row>
    <row r="23" spans="1:6" ht="16.5">
      <c r="A23" s="56" t="s">
        <v>338</v>
      </c>
      <c r="B23" s="81" t="s">
        <v>333</v>
      </c>
      <c r="C23" s="251" t="s">
        <v>790</v>
      </c>
      <c r="D23" s="251" t="s">
        <v>790</v>
      </c>
      <c r="E23" s="533"/>
      <c r="F23" s="533"/>
    </row>
    <row r="24" spans="1:6" ht="16.5">
      <c r="A24" s="56" t="s">
        <v>339</v>
      </c>
      <c r="B24" s="81" t="s">
        <v>333</v>
      </c>
      <c r="C24" s="251" t="s">
        <v>790</v>
      </c>
      <c r="D24" s="251" t="s">
        <v>790</v>
      </c>
      <c r="E24" s="533"/>
      <c r="F24" s="533"/>
    </row>
    <row r="25" spans="1:6" ht="16.5">
      <c r="A25" s="56" t="s">
        <v>340</v>
      </c>
      <c r="B25" s="81" t="s">
        <v>333</v>
      </c>
      <c r="C25" s="251" t="s">
        <v>790</v>
      </c>
      <c r="D25" s="251" t="s">
        <v>790</v>
      </c>
      <c r="E25" s="533"/>
      <c r="F25" s="533"/>
    </row>
    <row r="26" spans="1:6" ht="33">
      <c r="A26" s="108" t="s">
        <v>341</v>
      </c>
      <c r="B26" s="109"/>
      <c r="C26" s="110"/>
      <c r="D26" s="110"/>
      <c r="E26" s="522" t="s">
        <v>342</v>
      </c>
      <c r="F26" s="371"/>
    </row>
    <row r="27" spans="1:6" ht="49.5">
      <c r="A27" s="56" t="s">
        <v>343</v>
      </c>
      <c r="B27" s="81" t="s">
        <v>344</v>
      </c>
      <c r="C27" s="253">
        <f>36755/53795*1000</f>
        <v>683.24193698299098</v>
      </c>
      <c r="D27" s="363">
        <v>702.5</v>
      </c>
      <c r="E27" s="251">
        <v>159.6</v>
      </c>
      <c r="F27" s="364">
        <v>174.7</v>
      </c>
    </row>
    <row r="28" spans="1:6" ht="54">
      <c r="A28" s="56" t="s">
        <v>345</v>
      </c>
      <c r="B28" s="109"/>
      <c r="C28" s="110"/>
      <c r="D28" s="110"/>
      <c r="E28" s="110"/>
      <c r="F28" s="110"/>
    </row>
    <row r="29" spans="1:6" ht="33">
      <c r="A29" s="56" t="s">
        <v>346</v>
      </c>
      <c r="B29" s="81" t="s">
        <v>347</v>
      </c>
      <c r="C29" s="253">
        <f>69/53795*10000</f>
        <v>12.826470861604239</v>
      </c>
      <c r="D29" s="364">
        <v>14.1</v>
      </c>
      <c r="E29" s="365">
        <v>148.80000000000001</v>
      </c>
      <c r="F29" s="364">
        <v>175.9</v>
      </c>
    </row>
    <row r="30" spans="1:6" ht="33">
      <c r="A30" s="56" t="s">
        <v>348</v>
      </c>
      <c r="B30" s="81" t="s">
        <v>347</v>
      </c>
      <c r="C30" s="253">
        <f>21/53795*10000</f>
        <v>3.9037085230969417</v>
      </c>
      <c r="D30" s="364">
        <v>2.1</v>
      </c>
      <c r="E30" s="253">
        <v>275</v>
      </c>
      <c r="F30" s="364">
        <v>261.3</v>
      </c>
    </row>
    <row r="31" spans="1:6" ht="33">
      <c r="A31" s="56" t="s">
        <v>349</v>
      </c>
      <c r="B31" s="81" t="s">
        <v>347</v>
      </c>
      <c r="C31" s="253">
        <f>8/53795*10000</f>
        <v>1.4871270564178829</v>
      </c>
      <c r="D31" s="364">
        <v>1.5</v>
      </c>
      <c r="E31" s="251">
        <v>108.6</v>
      </c>
      <c r="F31" s="364">
        <v>108.6</v>
      </c>
    </row>
    <row r="32" spans="1:6">
      <c r="A32" s="50"/>
      <c r="C32" s="64"/>
      <c r="D32" s="64"/>
      <c r="E32" s="64"/>
      <c r="F32" s="64"/>
    </row>
    <row r="33" spans="1:6" ht="13.5">
      <c r="A33" s="523" t="s">
        <v>350</v>
      </c>
      <c r="B33" s="524"/>
      <c r="C33" s="524"/>
      <c r="D33" s="524"/>
      <c r="E33" s="524"/>
      <c r="F33" s="524"/>
    </row>
    <row r="34" spans="1:6" ht="34.9" customHeight="1">
      <c r="A34" s="525" t="s">
        <v>351</v>
      </c>
      <c r="B34" s="526"/>
      <c r="C34" s="526"/>
      <c r="D34" s="526"/>
      <c r="E34" s="526"/>
      <c r="F34" s="526"/>
    </row>
    <row r="35" spans="1:6" ht="16.5">
      <c r="A35" s="111"/>
    </row>
  </sheetData>
  <mergeCells count="31"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E11:F11"/>
    <mergeCell ref="E12:F12"/>
    <mergeCell ref="E13:F13"/>
    <mergeCell ref="E14:F14"/>
    <mergeCell ref="E15:F15"/>
    <mergeCell ref="E26:F26"/>
    <mergeCell ref="A33:F33"/>
    <mergeCell ref="A34:F34"/>
    <mergeCell ref="A1:F1"/>
    <mergeCell ref="A2:F2"/>
    <mergeCell ref="A3:F3"/>
    <mergeCell ref="A4:A5"/>
    <mergeCell ref="B4:B5"/>
    <mergeCell ref="C4:D4"/>
    <mergeCell ref="E4:F4"/>
    <mergeCell ref="E5:F5"/>
    <mergeCell ref="E6:F6"/>
    <mergeCell ref="E7:F7"/>
    <mergeCell ref="E8:F8"/>
    <mergeCell ref="E9:F9"/>
    <mergeCell ref="E10:F10"/>
  </mergeCells>
  <printOptions horizontalCentered="1"/>
  <pageMargins left="0.59055118110236227" right="0.59055118110236227" top="0.78740157480314965" bottom="0.59055118110236227" header="0.31496062992125984" footer="0.11811023622047245"/>
  <pageSetup paperSize="9" scale="58" orientation="landscape" r:id="rId1"/>
  <headerFooter alignWithMargins="0">
    <oddFooter>&amp;C&amp;P&amp;R&amp;A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D51"/>
  <sheetViews>
    <sheetView view="pageBreakPreview" zoomScale="78" zoomScaleNormal="100" zoomScaleSheetLayoutView="78" workbookViewId="0">
      <pane ySplit="5" topLeftCell="A6" activePane="bottomLeft" state="frozen"/>
      <selection activeCell="A2" sqref="A2:O2"/>
      <selection pane="bottomLeft" activeCell="S63" sqref="S63"/>
    </sheetView>
  </sheetViews>
  <sheetFormatPr defaultRowHeight="12.75"/>
  <cols>
    <col min="1" max="1" width="100" customWidth="1"/>
    <col min="2" max="2" width="17.5703125" customWidth="1"/>
    <col min="3" max="4" width="12.7109375" customWidth="1"/>
    <col min="254" max="254" width="65" customWidth="1"/>
    <col min="255" max="255" width="15.85546875" customWidth="1"/>
    <col min="510" max="510" width="65" customWidth="1"/>
    <col min="511" max="511" width="15.85546875" customWidth="1"/>
    <col min="766" max="766" width="65" customWidth="1"/>
    <col min="767" max="767" width="15.85546875" customWidth="1"/>
    <col min="1022" max="1022" width="65" customWidth="1"/>
    <col min="1023" max="1023" width="15.85546875" customWidth="1"/>
    <col min="1278" max="1278" width="65" customWidth="1"/>
    <col min="1279" max="1279" width="15.85546875" customWidth="1"/>
    <col min="1534" max="1534" width="65" customWidth="1"/>
    <col min="1535" max="1535" width="15.85546875" customWidth="1"/>
    <col min="1790" max="1790" width="65" customWidth="1"/>
    <col min="1791" max="1791" width="15.85546875" customWidth="1"/>
    <col min="2046" max="2046" width="65" customWidth="1"/>
    <col min="2047" max="2047" width="15.85546875" customWidth="1"/>
    <col min="2302" max="2302" width="65" customWidth="1"/>
    <col min="2303" max="2303" width="15.85546875" customWidth="1"/>
    <col min="2558" max="2558" width="65" customWidth="1"/>
    <col min="2559" max="2559" width="15.85546875" customWidth="1"/>
    <col min="2814" max="2814" width="65" customWidth="1"/>
    <col min="2815" max="2815" width="15.85546875" customWidth="1"/>
    <col min="3070" max="3070" width="65" customWidth="1"/>
    <col min="3071" max="3071" width="15.85546875" customWidth="1"/>
    <col min="3326" max="3326" width="65" customWidth="1"/>
    <col min="3327" max="3327" width="15.85546875" customWidth="1"/>
    <col min="3582" max="3582" width="65" customWidth="1"/>
    <col min="3583" max="3583" width="15.85546875" customWidth="1"/>
    <col min="3838" max="3838" width="65" customWidth="1"/>
    <col min="3839" max="3839" width="15.85546875" customWidth="1"/>
    <col min="4094" max="4094" width="65" customWidth="1"/>
    <col min="4095" max="4095" width="15.85546875" customWidth="1"/>
    <col min="4350" max="4350" width="65" customWidth="1"/>
    <col min="4351" max="4351" width="15.85546875" customWidth="1"/>
    <col min="4606" max="4606" width="65" customWidth="1"/>
    <col min="4607" max="4607" width="15.85546875" customWidth="1"/>
    <col min="4862" max="4862" width="65" customWidth="1"/>
    <col min="4863" max="4863" width="15.85546875" customWidth="1"/>
    <col min="5118" max="5118" width="65" customWidth="1"/>
    <col min="5119" max="5119" width="15.85546875" customWidth="1"/>
    <col min="5374" max="5374" width="65" customWidth="1"/>
    <col min="5375" max="5375" width="15.85546875" customWidth="1"/>
    <col min="5630" max="5630" width="65" customWidth="1"/>
    <col min="5631" max="5631" width="15.85546875" customWidth="1"/>
    <col min="5886" max="5886" width="65" customWidth="1"/>
    <col min="5887" max="5887" width="15.85546875" customWidth="1"/>
    <col min="6142" max="6142" width="65" customWidth="1"/>
    <col min="6143" max="6143" width="15.85546875" customWidth="1"/>
    <col min="6398" max="6398" width="65" customWidth="1"/>
    <col min="6399" max="6399" width="15.85546875" customWidth="1"/>
    <col min="6654" max="6654" width="65" customWidth="1"/>
    <col min="6655" max="6655" width="15.85546875" customWidth="1"/>
    <col min="6910" max="6910" width="65" customWidth="1"/>
    <col min="6911" max="6911" width="15.85546875" customWidth="1"/>
    <col min="7166" max="7166" width="65" customWidth="1"/>
    <col min="7167" max="7167" width="15.85546875" customWidth="1"/>
    <col min="7422" max="7422" width="65" customWidth="1"/>
    <col min="7423" max="7423" width="15.85546875" customWidth="1"/>
    <col min="7678" max="7678" width="65" customWidth="1"/>
    <col min="7679" max="7679" width="15.85546875" customWidth="1"/>
    <col min="7934" max="7934" width="65" customWidth="1"/>
    <col min="7935" max="7935" width="15.85546875" customWidth="1"/>
    <col min="8190" max="8190" width="65" customWidth="1"/>
    <col min="8191" max="8191" width="15.85546875" customWidth="1"/>
    <col min="8446" max="8446" width="65" customWidth="1"/>
    <col min="8447" max="8447" width="15.85546875" customWidth="1"/>
    <col min="8702" max="8702" width="65" customWidth="1"/>
    <col min="8703" max="8703" width="15.85546875" customWidth="1"/>
    <col min="8958" max="8958" width="65" customWidth="1"/>
    <col min="8959" max="8959" width="15.85546875" customWidth="1"/>
    <col min="9214" max="9214" width="65" customWidth="1"/>
    <col min="9215" max="9215" width="15.85546875" customWidth="1"/>
    <col min="9470" max="9470" width="65" customWidth="1"/>
    <col min="9471" max="9471" width="15.85546875" customWidth="1"/>
    <col min="9726" max="9726" width="65" customWidth="1"/>
    <col min="9727" max="9727" width="15.85546875" customWidth="1"/>
    <col min="9982" max="9982" width="65" customWidth="1"/>
    <col min="9983" max="9983" width="15.85546875" customWidth="1"/>
    <col min="10238" max="10238" width="65" customWidth="1"/>
    <col min="10239" max="10239" width="15.85546875" customWidth="1"/>
    <col min="10494" max="10494" width="65" customWidth="1"/>
    <col min="10495" max="10495" width="15.85546875" customWidth="1"/>
    <col min="10750" max="10750" width="65" customWidth="1"/>
    <col min="10751" max="10751" width="15.85546875" customWidth="1"/>
    <col min="11006" max="11006" width="65" customWidth="1"/>
    <col min="11007" max="11007" width="15.85546875" customWidth="1"/>
    <col min="11262" max="11262" width="65" customWidth="1"/>
    <col min="11263" max="11263" width="15.85546875" customWidth="1"/>
    <col min="11518" max="11518" width="65" customWidth="1"/>
    <col min="11519" max="11519" width="15.85546875" customWidth="1"/>
    <col min="11774" max="11774" width="65" customWidth="1"/>
    <col min="11775" max="11775" width="15.85546875" customWidth="1"/>
    <col min="12030" max="12030" width="65" customWidth="1"/>
    <col min="12031" max="12031" width="15.85546875" customWidth="1"/>
    <col min="12286" max="12286" width="65" customWidth="1"/>
    <col min="12287" max="12287" width="15.85546875" customWidth="1"/>
    <col min="12542" max="12542" width="65" customWidth="1"/>
    <col min="12543" max="12543" width="15.85546875" customWidth="1"/>
    <col min="12798" max="12798" width="65" customWidth="1"/>
    <col min="12799" max="12799" width="15.85546875" customWidth="1"/>
    <col min="13054" max="13054" width="65" customWidth="1"/>
    <col min="13055" max="13055" width="15.85546875" customWidth="1"/>
    <col min="13310" max="13310" width="65" customWidth="1"/>
    <col min="13311" max="13311" width="15.85546875" customWidth="1"/>
    <col min="13566" max="13566" width="65" customWidth="1"/>
    <col min="13567" max="13567" width="15.85546875" customWidth="1"/>
    <col min="13822" max="13822" width="65" customWidth="1"/>
    <col min="13823" max="13823" width="15.85546875" customWidth="1"/>
    <col min="14078" max="14078" width="65" customWidth="1"/>
    <col min="14079" max="14079" width="15.85546875" customWidth="1"/>
    <col min="14334" max="14334" width="65" customWidth="1"/>
    <col min="14335" max="14335" width="15.85546875" customWidth="1"/>
    <col min="14590" max="14590" width="65" customWidth="1"/>
    <col min="14591" max="14591" width="15.85546875" customWidth="1"/>
    <col min="14846" max="14846" width="65" customWidth="1"/>
    <col min="14847" max="14847" width="15.85546875" customWidth="1"/>
    <col min="15102" max="15102" width="65" customWidth="1"/>
    <col min="15103" max="15103" width="15.85546875" customWidth="1"/>
    <col min="15358" max="15358" width="65" customWidth="1"/>
    <col min="15359" max="15359" width="15.85546875" customWidth="1"/>
    <col min="15614" max="15614" width="65" customWidth="1"/>
    <col min="15615" max="15615" width="15.85546875" customWidth="1"/>
    <col min="15870" max="15870" width="65" customWidth="1"/>
    <col min="15871" max="15871" width="15.85546875" customWidth="1"/>
    <col min="16126" max="16126" width="65" customWidth="1"/>
    <col min="16127" max="16127" width="15.85546875" customWidth="1"/>
  </cols>
  <sheetData>
    <row r="1" spans="1:4" ht="16.5">
      <c r="A1" s="378" t="s">
        <v>276</v>
      </c>
      <c r="B1" s="390"/>
      <c r="C1" s="390"/>
      <c r="D1" s="390"/>
    </row>
    <row r="2" spans="1:4" ht="25.15" customHeight="1" thickBot="1">
      <c r="A2" s="444" t="s">
        <v>277</v>
      </c>
      <c r="B2" s="453"/>
      <c r="C2" s="453"/>
      <c r="D2" s="453"/>
    </row>
    <row r="3" spans="1:4" ht="16.5">
      <c r="A3" s="534" t="s">
        <v>2</v>
      </c>
      <c r="B3" s="415" t="s">
        <v>3</v>
      </c>
      <c r="C3" s="536" t="s">
        <v>4</v>
      </c>
      <c r="D3" s="537"/>
    </row>
    <row r="4" spans="1:4" ht="16.5">
      <c r="A4" s="535"/>
      <c r="B4" s="416"/>
      <c r="C4" s="176">
        <v>2022</v>
      </c>
      <c r="D4" s="176">
        <v>2023</v>
      </c>
    </row>
    <row r="5" spans="1:4" ht="17.25" thickBot="1">
      <c r="A5" s="53">
        <v>1</v>
      </c>
      <c r="B5" s="4">
        <v>2</v>
      </c>
      <c r="C5" s="4">
        <v>3</v>
      </c>
      <c r="D5" s="4">
        <v>4</v>
      </c>
    </row>
    <row r="6" spans="1:4" ht="16.5">
      <c r="A6" s="167" t="s">
        <v>735</v>
      </c>
      <c r="B6" s="177" t="s">
        <v>210</v>
      </c>
      <c r="C6" s="234">
        <v>30861</v>
      </c>
      <c r="D6" s="234">
        <v>30285</v>
      </c>
    </row>
    <row r="7" spans="1:4" ht="16.5">
      <c r="A7" s="217" t="s">
        <v>983</v>
      </c>
      <c r="B7" s="175" t="s">
        <v>210</v>
      </c>
      <c r="C7" s="234">
        <v>29230</v>
      </c>
      <c r="D7" s="234">
        <v>28987</v>
      </c>
    </row>
    <row r="8" spans="1:4" ht="16.5">
      <c r="A8" s="217" t="s">
        <v>286</v>
      </c>
      <c r="B8" s="102"/>
      <c r="C8" s="56"/>
      <c r="D8" s="56"/>
    </row>
    <row r="9" spans="1:4" ht="16.5">
      <c r="A9" s="237" t="s">
        <v>287</v>
      </c>
      <c r="B9" s="175" t="s">
        <v>210</v>
      </c>
      <c r="C9" s="235" t="s">
        <v>790</v>
      </c>
      <c r="D9" s="235" t="s">
        <v>790</v>
      </c>
    </row>
    <row r="10" spans="1:4" ht="16.5">
      <c r="A10" s="237" t="s">
        <v>288</v>
      </c>
      <c r="B10" s="175" t="s">
        <v>210</v>
      </c>
      <c r="C10" s="236">
        <v>796</v>
      </c>
      <c r="D10" s="235" t="s">
        <v>790</v>
      </c>
    </row>
    <row r="11" spans="1:4" ht="16.5">
      <c r="A11" s="237" t="s">
        <v>289</v>
      </c>
      <c r="B11" s="175" t="s">
        <v>210</v>
      </c>
      <c r="C11" s="236">
        <v>3543</v>
      </c>
      <c r="D11" s="236">
        <v>3556</v>
      </c>
    </row>
    <row r="12" spans="1:4" ht="20.45" customHeight="1">
      <c r="A12" s="237" t="s">
        <v>278</v>
      </c>
      <c r="B12" s="175" t="s">
        <v>210</v>
      </c>
      <c r="C12" s="236">
        <v>1557</v>
      </c>
      <c r="D12" s="236">
        <v>1565</v>
      </c>
    </row>
    <row r="13" spans="1:4" ht="33">
      <c r="A13" s="237" t="s">
        <v>279</v>
      </c>
      <c r="B13" s="175" t="s">
        <v>210</v>
      </c>
      <c r="C13" s="235" t="s">
        <v>790</v>
      </c>
      <c r="D13" s="235" t="s">
        <v>790</v>
      </c>
    </row>
    <row r="14" spans="1:4" ht="16.5">
      <c r="A14" s="237" t="s">
        <v>291</v>
      </c>
      <c r="B14" s="175" t="s">
        <v>210</v>
      </c>
      <c r="C14" s="236">
        <v>173</v>
      </c>
      <c r="D14" s="236">
        <v>171</v>
      </c>
    </row>
    <row r="15" spans="1:4" ht="18.600000000000001" customHeight="1">
      <c r="A15" s="237" t="s">
        <v>292</v>
      </c>
      <c r="B15" s="175" t="s">
        <v>210</v>
      </c>
      <c r="C15" s="236">
        <v>468</v>
      </c>
      <c r="D15" s="236">
        <v>465</v>
      </c>
    </row>
    <row r="16" spans="1:4" ht="18.600000000000001" customHeight="1">
      <c r="A16" s="237" t="s">
        <v>280</v>
      </c>
      <c r="B16" s="175" t="s">
        <v>210</v>
      </c>
      <c r="C16" s="236">
        <v>154</v>
      </c>
      <c r="D16" s="236">
        <v>112</v>
      </c>
    </row>
    <row r="17" spans="1:4" ht="16.5">
      <c r="A17" s="237" t="s">
        <v>736</v>
      </c>
      <c r="B17" s="175" t="s">
        <v>210</v>
      </c>
      <c r="C17" s="236">
        <v>87</v>
      </c>
      <c r="D17" s="236">
        <v>91</v>
      </c>
    </row>
    <row r="18" spans="1:4" ht="16.5">
      <c r="A18" s="173" t="s">
        <v>281</v>
      </c>
      <c r="B18" s="175" t="s">
        <v>210</v>
      </c>
      <c r="C18" s="236">
        <v>58</v>
      </c>
      <c r="D18" s="236">
        <v>56</v>
      </c>
    </row>
    <row r="19" spans="1:4" ht="16.5">
      <c r="A19" s="173" t="s">
        <v>737</v>
      </c>
      <c r="B19" s="175" t="s">
        <v>210</v>
      </c>
      <c r="C19" s="236">
        <v>50</v>
      </c>
      <c r="D19" s="236">
        <v>46</v>
      </c>
    </row>
    <row r="20" spans="1:4" ht="16.5">
      <c r="A20" s="173" t="s">
        <v>295</v>
      </c>
      <c r="B20" s="175" t="s">
        <v>210</v>
      </c>
      <c r="C20" s="236">
        <v>65</v>
      </c>
      <c r="D20" s="236">
        <v>64</v>
      </c>
    </row>
    <row r="21" spans="1:4" ht="16.5">
      <c r="A21" s="173" t="s">
        <v>282</v>
      </c>
      <c r="B21" s="175" t="s">
        <v>210</v>
      </c>
      <c r="C21" s="236">
        <v>23</v>
      </c>
      <c r="D21" s="236">
        <v>23</v>
      </c>
    </row>
    <row r="22" spans="1:4" ht="16.5">
      <c r="A22" s="173" t="s">
        <v>283</v>
      </c>
      <c r="B22" s="175" t="s">
        <v>210</v>
      </c>
      <c r="C22" s="236">
        <v>395</v>
      </c>
      <c r="D22" s="236">
        <v>395</v>
      </c>
    </row>
    <row r="23" spans="1:4" ht="18.600000000000001" customHeight="1">
      <c r="A23" s="173" t="s">
        <v>296</v>
      </c>
      <c r="B23" s="175" t="s">
        <v>210</v>
      </c>
      <c r="C23" s="236">
        <v>641</v>
      </c>
      <c r="D23" s="236">
        <v>689</v>
      </c>
    </row>
    <row r="24" spans="1:4" ht="16.5">
      <c r="A24" s="173" t="s">
        <v>297</v>
      </c>
      <c r="B24" s="175" t="s">
        <v>210</v>
      </c>
      <c r="C24" s="236">
        <v>1473</v>
      </c>
      <c r="D24" s="236">
        <v>1472</v>
      </c>
    </row>
    <row r="25" spans="1:4" ht="16.5">
      <c r="A25" s="173" t="s">
        <v>738</v>
      </c>
      <c r="B25" s="175" t="s">
        <v>210</v>
      </c>
      <c r="C25" s="236">
        <v>1241</v>
      </c>
      <c r="D25" s="236">
        <v>1209</v>
      </c>
    </row>
    <row r="26" spans="1:4" ht="16.5">
      <c r="A26" s="173" t="s">
        <v>284</v>
      </c>
      <c r="B26" s="175" t="s">
        <v>210</v>
      </c>
      <c r="C26" s="236">
        <v>335</v>
      </c>
      <c r="D26" s="236">
        <v>309</v>
      </c>
    </row>
    <row r="27" spans="1:4" ht="16.5">
      <c r="A27" s="173" t="s">
        <v>299</v>
      </c>
      <c r="B27" s="175" t="s">
        <v>210</v>
      </c>
      <c r="C27" s="289">
        <v>11</v>
      </c>
      <c r="D27" s="235">
        <v>10</v>
      </c>
    </row>
    <row r="28" spans="1:4" ht="16.5">
      <c r="A28" s="101" t="s">
        <v>739</v>
      </c>
      <c r="B28" s="175" t="s">
        <v>210</v>
      </c>
      <c r="C28" s="235" t="s">
        <v>790</v>
      </c>
      <c r="D28" s="235" t="s">
        <v>790</v>
      </c>
    </row>
    <row r="29" spans="1:4" ht="16.5">
      <c r="A29" s="101" t="s">
        <v>740</v>
      </c>
      <c r="B29" s="175" t="s">
        <v>210</v>
      </c>
      <c r="C29" s="236">
        <v>331</v>
      </c>
      <c r="D29" s="234">
        <v>198</v>
      </c>
    </row>
    <row r="30" spans="1:4" ht="34.15" customHeight="1">
      <c r="A30" s="101" t="s">
        <v>741</v>
      </c>
      <c r="B30" s="102" t="s">
        <v>10</v>
      </c>
      <c r="C30" s="289">
        <v>1.1499999999999999</v>
      </c>
      <c r="D30" s="301">
        <v>0.69</v>
      </c>
    </row>
    <row r="31" spans="1:4" ht="20.45" customHeight="1">
      <c r="A31" s="101" t="s">
        <v>285</v>
      </c>
      <c r="B31" s="102" t="s">
        <v>274</v>
      </c>
      <c r="C31" s="238">
        <v>45217</v>
      </c>
      <c r="D31" s="300">
        <v>51865</v>
      </c>
    </row>
    <row r="32" spans="1:4" ht="16.5">
      <c r="A32" s="101" t="s">
        <v>286</v>
      </c>
      <c r="B32" s="102"/>
      <c r="C32" s="103"/>
      <c r="D32" s="269"/>
    </row>
    <row r="33" spans="1:4" ht="16.5">
      <c r="A33" s="101" t="s">
        <v>287</v>
      </c>
      <c r="B33" s="102" t="s">
        <v>274</v>
      </c>
      <c r="C33" s="102" t="s">
        <v>790</v>
      </c>
      <c r="D33" s="102" t="s">
        <v>790</v>
      </c>
    </row>
    <row r="34" spans="1:4" ht="16.5">
      <c r="A34" s="101" t="s">
        <v>288</v>
      </c>
      <c r="B34" s="102" t="s">
        <v>274</v>
      </c>
      <c r="C34" s="239">
        <v>46248.5</v>
      </c>
      <c r="D34" s="299">
        <v>50745</v>
      </c>
    </row>
    <row r="35" spans="1:4" ht="16.5">
      <c r="A35" s="101" t="s">
        <v>289</v>
      </c>
      <c r="B35" s="102" t="s">
        <v>274</v>
      </c>
      <c r="C35" s="239">
        <v>49584.3</v>
      </c>
      <c r="D35" s="299">
        <v>58601.1</v>
      </c>
    </row>
    <row r="36" spans="1:4" ht="19.149999999999999" customHeight="1">
      <c r="A36" s="101" t="s">
        <v>278</v>
      </c>
      <c r="B36" s="102" t="s">
        <v>274</v>
      </c>
      <c r="C36" s="239">
        <v>59054.2</v>
      </c>
      <c r="D36" s="299">
        <v>68394.899999999994</v>
      </c>
    </row>
    <row r="37" spans="1:4" ht="33">
      <c r="A37" s="101" t="s">
        <v>290</v>
      </c>
      <c r="B37" s="102" t="s">
        <v>274</v>
      </c>
      <c r="C37" s="238">
        <v>28813.5</v>
      </c>
      <c r="D37" s="300">
        <v>34371.300000000003</v>
      </c>
    </row>
    <row r="38" spans="1:4" ht="16.5">
      <c r="A38" s="101" t="s">
        <v>291</v>
      </c>
      <c r="B38" s="102" t="s">
        <v>274</v>
      </c>
      <c r="C38" s="239">
        <v>54322.6</v>
      </c>
      <c r="D38" s="299">
        <v>61267.4</v>
      </c>
    </row>
    <row r="39" spans="1:4" ht="18.600000000000001" customHeight="1">
      <c r="A39" s="101" t="s">
        <v>292</v>
      </c>
      <c r="B39" s="102" t="s">
        <v>274</v>
      </c>
      <c r="C39" s="239">
        <v>32540.9</v>
      </c>
      <c r="D39" s="299">
        <v>38270.5</v>
      </c>
    </row>
    <row r="40" spans="1:4" ht="16.5">
      <c r="A40" s="101" t="s">
        <v>280</v>
      </c>
      <c r="B40" s="102" t="s">
        <v>274</v>
      </c>
      <c r="C40" s="239">
        <v>50100.1</v>
      </c>
      <c r="D40" s="299">
        <v>54769.1</v>
      </c>
    </row>
    <row r="41" spans="1:4" ht="16.5">
      <c r="A41" s="101" t="s">
        <v>293</v>
      </c>
      <c r="B41" s="102" t="s">
        <v>274</v>
      </c>
      <c r="C41" s="239">
        <v>42171.6</v>
      </c>
      <c r="D41" s="299">
        <v>37266.6</v>
      </c>
    </row>
    <row r="42" spans="1:4" ht="16.5">
      <c r="A42" s="101" t="s">
        <v>281</v>
      </c>
      <c r="B42" s="102" t="s">
        <v>274</v>
      </c>
      <c r="C42" s="238">
        <v>40494.699999999997</v>
      </c>
      <c r="D42" s="300">
        <v>43151.1</v>
      </c>
    </row>
    <row r="43" spans="1:4" ht="16.5">
      <c r="A43" s="101" t="s">
        <v>294</v>
      </c>
      <c r="B43" s="102" t="s">
        <v>274</v>
      </c>
      <c r="C43" s="239">
        <v>48768.4</v>
      </c>
      <c r="D43" s="299">
        <v>58270.7</v>
      </c>
    </row>
    <row r="44" spans="1:4" ht="16.5">
      <c r="A44" s="101" t="s">
        <v>295</v>
      </c>
      <c r="B44" s="102" t="s">
        <v>274</v>
      </c>
      <c r="C44" s="239">
        <v>34874.199999999997</v>
      </c>
      <c r="D44" s="299">
        <v>41862</v>
      </c>
    </row>
    <row r="45" spans="1:4" ht="16.5">
      <c r="A45" s="101" t="s">
        <v>282</v>
      </c>
      <c r="B45" s="102" t="s">
        <v>274</v>
      </c>
      <c r="C45" s="239">
        <v>42888.9</v>
      </c>
      <c r="D45" s="299">
        <v>42503.7</v>
      </c>
    </row>
    <row r="46" spans="1:4" ht="16.5">
      <c r="A46" s="101" t="s">
        <v>283</v>
      </c>
      <c r="B46" s="102" t="s">
        <v>274</v>
      </c>
      <c r="C46" s="239">
        <v>27565.9</v>
      </c>
      <c r="D46" s="299">
        <v>32256.799999999999</v>
      </c>
    </row>
    <row r="47" spans="1:4" ht="18" customHeight="1">
      <c r="A47" s="101" t="s">
        <v>296</v>
      </c>
      <c r="B47" s="102" t="s">
        <v>274</v>
      </c>
      <c r="C47" s="239">
        <v>48504.3</v>
      </c>
      <c r="D47" s="299">
        <v>53015.1</v>
      </c>
    </row>
    <row r="48" spans="1:4" ht="16.5">
      <c r="A48" s="101" t="s">
        <v>297</v>
      </c>
      <c r="B48" s="102" t="s">
        <v>274</v>
      </c>
      <c r="C48" s="239">
        <v>35388.300000000003</v>
      </c>
      <c r="D48" s="299">
        <v>39084.400000000001</v>
      </c>
    </row>
    <row r="49" spans="1:4" ht="16.5">
      <c r="A49" s="101" t="s">
        <v>298</v>
      </c>
      <c r="B49" s="102" t="s">
        <v>274</v>
      </c>
      <c r="C49" s="239">
        <v>38596.199999999997</v>
      </c>
      <c r="D49" s="299">
        <v>43520.2</v>
      </c>
    </row>
    <row r="50" spans="1:4" ht="16.5">
      <c r="A50" s="101" t="s">
        <v>284</v>
      </c>
      <c r="B50" s="102" t="s">
        <v>274</v>
      </c>
      <c r="C50" s="239">
        <v>33428</v>
      </c>
      <c r="D50" s="299">
        <v>36479.599999999999</v>
      </c>
    </row>
    <row r="51" spans="1:4" ht="16.5">
      <c r="A51" s="101" t="s">
        <v>299</v>
      </c>
      <c r="B51" s="102" t="s">
        <v>274</v>
      </c>
      <c r="C51" s="239">
        <v>31907.4</v>
      </c>
      <c r="D51" s="299">
        <v>43759.3</v>
      </c>
    </row>
  </sheetData>
  <mergeCells count="5">
    <mergeCell ref="A1:D1"/>
    <mergeCell ref="A2:D2"/>
    <mergeCell ref="A3:A4"/>
    <mergeCell ref="B3:B4"/>
    <mergeCell ref="C3:D3"/>
  </mergeCells>
  <hyperlinks>
    <hyperlink ref="A34" location="_ftn1" display="_ftn1"/>
  </hyperlinks>
  <printOptions horizontalCentered="1"/>
  <pageMargins left="0.59055118110236227" right="0.59055118110236227" top="0.78740157480314965" bottom="0.59055118110236227" header="0.31496062992125984" footer="0.31496062992125984"/>
  <pageSetup paperSize="9" scale="52" orientation="landscape" r:id="rId1"/>
  <headerFooter alignWithMargins="0">
    <oddFooter>&amp;C&amp;P&amp;R&amp;A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theme="0"/>
  </sheetPr>
  <dimension ref="A1:J37"/>
  <sheetViews>
    <sheetView view="pageBreakPreview" zoomScale="77" zoomScaleNormal="100" zoomScaleSheetLayoutView="77" workbookViewId="0">
      <pane ySplit="5" topLeftCell="A6" activePane="bottomLeft" state="frozen"/>
      <selection activeCell="D95" sqref="D95"/>
      <selection pane="bottomLeft" activeCell="G16" sqref="G16"/>
    </sheetView>
  </sheetViews>
  <sheetFormatPr defaultRowHeight="12.75"/>
  <cols>
    <col min="1" max="1" width="65" customWidth="1"/>
    <col min="2" max="2" width="21.5703125" customWidth="1"/>
    <col min="3" max="4" width="13.5703125" customWidth="1"/>
  </cols>
  <sheetData>
    <row r="1" spans="1:4" ht="16.5">
      <c r="A1" s="497" t="s">
        <v>102</v>
      </c>
      <c r="B1" s="390"/>
      <c r="C1" s="390"/>
      <c r="D1" s="390"/>
    </row>
    <row r="2" spans="1:4" ht="27" customHeight="1" thickBot="1">
      <c r="A2" s="444" t="s">
        <v>103</v>
      </c>
      <c r="B2" s="453"/>
      <c r="C2" s="453"/>
      <c r="D2" s="453"/>
    </row>
    <row r="3" spans="1:4" ht="16.5">
      <c r="A3" s="383" t="s">
        <v>91</v>
      </c>
      <c r="B3" s="415" t="s">
        <v>3</v>
      </c>
      <c r="C3" s="417" t="s">
        <v>4</v>
      </c>
      <c r="D3" s="417"/>
    </row>
    <row r="4" spans="1:4" ht="16.5">
      <c r="A4" s="414"/>
      <c r="B4" s="416"/>
      <c r="C4" s="52">
        <v>2022</v>
      </c>
      <c r="D4" s="52">
        <v>2023</v>
      </c>
    </row>
    <row r="5" spans="1:4" ht="17.25" thickBot="1">
      <c r="A5" s="53">
        <v>1</v>
      </c>
      <c r="B5" s="4">
        <v>2</v>
      </c>
      <c r="C5" s="4">
        <v>3</v>
      </c>
      <c r="D5" s="4">
        <v>4</v>
      </c>
    </row>
    <row r="6" spans="1:4" ht="69.599999999999994" customHeight="1">
      <c r="A6" s="54" t="s">
        <v>104</v>
      </c>
      <c r="B6" s="55" t="s">
        <v>105</v>
      </c>
      <c r="C6" s="224">
        <v>181630</v>
      </c>
      <c r="D6" s="224">
        <v>221331.6</v>
      </c>
    </row>
    <row r="7" spans="1:4" ht="16.5">
      <c r="A7" s="56" t="s">
        <v>106</v>
      </c>
      <c r="B7" s="57"/>
      <c r="C7" s="56"/>
      <c r="D7" s="56"/>
    </row>
    <row r="8" spans="1:4" ht="16.5">
      <c r="A8" s="56" t="s">
        <v>107</v>
      </c>
      <c r="B8" s="57" t="s">
        <v>108</v>
      </c>
      <c r="C8" s="224">
        <v>108318</v>
      </c>
      <c r="D8" s="224">
        <v>178829.2</v>
      </c>
    </row>
    <row r="9" spans="1:4" ht="16.5">
      <c r="A9" s="56" t="s">
        <v>109</v>
      </c>
      <c r="B9" s="57" t="s">
        <v>108</v>
      </c>
      <c r="C9" s="224">
        <v>36106</v>
      </c>
      <c r="D9" s="224">
        <v>42054.3</v>
      </c>
    </row>
    <row r="10" spans="1:4" ht="16.5">
      <c r="A10" s="56" t="s">
        <v>110</v>
      </c>
      <c r="B10" s="57" t="s">
        <v>108</v>
      </c>
      <c r="C10" s="224">
        <v>0</v>
      </c>
      <c r="D10" s="224">
        <v>278.10000000000002</v>
      </c>
    </row>
    <row r="11" spans="1:4" ht="16.5">
      <c r="A11" s="56" t="s">
        <v>111</v>
      </c>
      <c r="B11" s="57" t="s">
        <v>108</v>
      </c>
      <c r="C11" s="224">
        <v>37206</v>
      </c>
      <c r="D11" s="224">
        <v>170</v>
      </c>
    </row>
    <row r="12" spans="1:4" ht="16.5">
      <c r="A12" s="56" t="s">
        <v>112</v>
      </c>
      <c r="B12" s="57" t="s">
        <v>108</v>
      </c>
      <c r="C12" s="224">
        <v>0</v>
      </c>
      <c r="D12" s="224">
        <v>0</v>
      </c>
    </row>
    <row r="13" spans="1:4" ht="19.5">
      <c r="A13" s="56" t="s">
        <v>113</v>
      </c>
      <c r="B13" s="57" t="s">
        <v>114</v>
      </c>
      <c r="C13" s="240">
        <v>3.4</v>
      </c>
      <c r="D13" s="240">
        <v>3.3</v>
      </c>
    </row>
    <row r="14" spans="1:4" ht="36.6" customHeight="1">
      <c r="A14" s="56" t="s">
        <v>115</v>
      </c>
      <c r="B14" s="57" t="s">
        <v>116</v>
      </c>
      <c r="C14" s="241">
        <v>1.0669999999999999</v>
      </c>
      <c r="D14" s="241">
        <v>0.91400000000000003</v>
      </c>
    </row>
    <row r="15" spans="1:4" ht="19.5">
      <c r="A15" s="56" t="s">
        <v>117</v>
      </c>
      <c r="B15" s="57" t="s">
        <v>118</v>
      </c>
      <c r="C15" s="235">
        <v>0</v>
      </c>
      <c r="D15" s="235">
        <v>0</v>
      </c>
    </row>
    <row r="16" spans="1:4" ht="33">
      <c r="A16" s="56" t="s">
        <v>119</v>
      </c>
      <c r="B16" s="57" t="s">
        <v>10</v>
      </c>
      <c r="C16" s="240">
        <v>51.9</v>
      </c>
      <c r="D16" s="240">
        <v>56.4</v>
      </c>
    </row>
    <row r="17" spans="1:10" ht="33">
      <c r="A17" s="56" t="s">
        <v>120</v>
      </c>
      <c r="B17" s="57" t="s">
        <v>121</v>
      </c>
      <c r="C17" s="235">
        <v>0</v>
      </c>
      <c r="D17" s="235">
        <v>0</v>
      </c>
    </row>
    <row r="18" spans="1:10" ht="33">
      <c r="A18" s="56" t="s">
        <v>122</v>
      </c>
      <c r="B18" s="57" t="s">
        <v>114</v>
      </c>
      <c r="C18" s="240">
        <v>7</v>
      </c>
      <c r="D18" s="359">
        <v>8.3000000000000007</v>
      </c>
    </row>
    <row r="19" spans="1:10" ht="19.5">
      <c r="A19" s="56" t="s">
        <v>123</v>
      </c>
      <c r="B19" s="57" t="s">
        <v>114</v>
      </c>
      <c r="C19" s="240">
        <v>6.2</v>
      </c>
      <c r="D19" s="359">
        <v>6.5</v>
      </c>
    </row>
    <row r="20" spans="1:10" ht="16.5">
      <c r="A20" s="56" t="s">
        <v>124</v>
      </c>
      <c r="B20" s="57"/>
      <c r="C20" s="56"/>
      <c r="D20" s="56"/>
    </row>
    <row r="21" spans="1:10" ht="16.5">
      <c r="A21" s="56" t="s">
        <v>125</v>
      </c>
      <c r="B21" s="57"/>
      <c r="C21" s="227">
        <f>0.729531+0.408224</f>
        <v>1.1377550000000001</v>
      </c>
      <c r="D21" s="245">
        <v>1.2</v>
      </c>
      <c r="J21" s="362"/>
    </row>
    <row r="22" spans="1:10" ht="16.5">
      <c r="A22" s="56" t="s">
        <v>126</v>
      </c>
      <c r="B22" s="57"/>
      <c r="C22" s="242">
        <f>31.494/1000</f>
        <v>3.1494000000000001E-2</v>
      </c>
      <c r="D22" s="360">
        <v>4.1000000000000002E-2</v>
      </c>
    </row>
    <row r="23" spans="1:10" ht="16.5">
      <c r="A23" s="56" t="s">
        <v>127</v>
      </c>
      <c r="B23" s="57"/>
      <c r="C23" s="227">
        <f>C19-C21-C22</f>
        <v>5.0307509999999995</v>
      </c>
      <c r="D23" s="245">
        <v>5.3</v>
      </c>
    </row>
    <row r="24" spans="1:10" ht="33">
      <c r="A24" s="56" t="s">
        <v>128</v>
      </c>
      <c r="B24" s="57" t="s">
        <v>114</v>
      </c>
      <c r="C24" s="242">
        <v>1.4999999999999999E-2</v>
      </c>
      <c r="D24" s="242">
        <v>0.02</v>
      </c>
      <c r="G24" s="361"/>
    </row>
    <row r="25" spans="1:10" ht="16.5">
      <c r="A25" s="56" t="s">
        <v>129</v>
      </c>
      <c r="B25" s="57" t="s">
        <v>130</v>
      </c>
      <c r="C25" s="227" t="s">
        <v>837</v>
      </c>
      <c r="D25" s="227" t="s">
        <v>837</v>
      </c>
    </row>
    <row r="26" spans="1:10" ht="33">
      <c r="A26" s="56" t="s">
        <v>131</v>
      </c>
      <c r="B26" s="57" t="s">
        <v>132</v>
      </c>
      <c r="C26" s="243">
        <v>0</v>
      </c>
      <c r="D26" s="243">
        <v>0</v>
      </c>
    </row>
    <row r="27" spans="1:10" ht="19.5">
      <c r="A27" s="56" t="s">
        <v>133</v>
      </c>
      <c r="B27" s="57" t="s">
        <v>132</v>
      </c>
      <c r="C27" s="290">
        <v>0</v>
      </c>
      <c r="D27" s="182">
        <v>0</v>
      </c>
    </row>
    <row r="28" spans="1:10" ht="16.5">
      <c r="A28" s="56" t="s">
        <v>134</v>
      </c>
      <c r="B28" s="57" t="s">
        <v>135</v>
      </c>
      <c r="C28" s="277">
        <v>4.72</v>
      </c>
      <c r="D28" s="277">
        <v>1</v>
      </c>
    </row>
    <row r="29" spans="1:10" ht="33">
      <c r="A29" s="58" t="s">
        <v>136</v>
      </c>
      <c r="B29" s="59" t="s">
        <v>12</v>
      </c>
      <c r="C29" s="244">
        <v>5</v>
      </c>
      <c r="D29" s="244">
        <v>6</v>
      </c>
      <c r="H29" t="s">
        <v>1187</v>
      </c>
      <c r="I29">
        <v>1</v>
      </c>
    </row>
    <row r="30" spans="1:10" ht="16.5">
      <c r="A30" s="58" t="s">
        <v>137</v>
      </c>
      <c r="B30" s="59" t="s">
        <v>116</v>
      </c>
      <c r="C30" s="245">
        <v>15.53</v>
      </c>
      <c r="D30" s="245">
        <v>16.100000000000001</v>
      </c>
      <c r="H30" t="s">
        <v>1188</v>
      </c>
      <c r="I30">
        <v>0</v>
      </c>
    </row>
    <row r="31" spans="1:10">
      <c r="A31" s="18"/>
      <c r="B31" s="18"/>
      <c r="C31" s="18"/>
      <c r="D31" s="18"/>
      <c r="H31" t="s">
        <v>1189</v>
      </c>
    </row>
    <row r="32" spans="1:10">
      <c r="A32" s="18"/>
      <c r="B32" s="18"/>
      <c r="C32" s="18"/>
      <c r="D32" s="18"/>
    </row>
    <row r="33" spans="1:4">
      <c r="A33" s="18"/>
      <c r="B33" s="18"/>
      <c r="C33" s="18"/>
      <c r="D33" s="18"/>
    </row>
    <row r="34" spans="1:4">
      <c r="A34" s="18"/>
      <c r="B34" s="18"/>
      <c r="C34" s="18"/>
      <c r="D34" s="18"/>
    </row>
    <row r="35" spans="1:4">
      <c r="A35" s="18"/>
      <c r="B35" s="18"/>
      <c r="C35" s="18"/>
      <c r="D35" s="18"/>
    </row>
    <row r="36" spans="1:4">
      <c r="A36" s="18"/>
      <c r="B36" s="18"/>
      <c r="C36" s="18"/>
      <c r="D36" s="18"/>
    </row>
    <row r="37" spans="1:4">
      <c r="A37" s="18"/>
      <c r="B37" s="18"/>
      <c r="C37" s="18"/>
      <c r="D37" s="18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theme="0"/>
  </sheetPr>
  <dimension ref="A1:D13"/>
  <sheetViews>
    <sheetView view="pageBreakPreview" zoomScaleNormal="100" workbookViewId="0">
      <selection activeCell="I25" sqref="I25"/>
    </sheetView>
  </sheetViews>
  <sheetFormatPr defaultRowHeight="12.75"/>
  <cols>
    <col min="1" max="1" width="54.7109375" customWidth="1"/>
    <col min="2" max="2" width="24.42578125" customWidth="1"/>
    <col min="3" max="4" width="13.5703125" customWidth="1"/>
  </cols>
  <sheetData>
    <row r="1" spans="1:4" ht="16.5">
      <c r="A1" s="378" t="s">
        <v>352</v>
      </c>
      <c r="B1" s="390"/>
      <c r="C1" s="390"/>
      <c r="D1" s="390"/>
    </row>
    <row r="2" spans="1:4" ht="28.15" customHeight="1" thickBot="1">
      <c r="A2" s="419" t="s">
        <v>353</v>
      </c>
      <c r="B2" s="420"/>
      <c r="C2" s="420"/>
      <c r="D2" s="420"/>
    </row>
    <row r="3" spans="1:4" ht="16.899999999999999" customHeight="1">
      <c r="A3" s="383" t="s">
        <v>169</v>
      </c>
      <c r="B3" s="415" t="s">
        <v>3</v>
      </c>
      <c r="C3" s="417" t="s">
        <v>4</v>
      </c>
      <c r="D3" s="417"/>
    </row>
    <row r="4" spans="1:4" ht="16.5">
      <c r="A4" s="414"/>
      <c r="B4" s="416"/>
      <c r="C4" s="52">
        <v>2022</v>
      </c>
      <c r="D4" s="52">
        <v>2023</v>
      </c>
    </row>
    <row r="5" spans="1:4" ht="17.25" thickBot="1">
      <c r="A5" s="112">
        <v>1</v>
      </c>
      <c r="B5" s="113">
        <v>2</v>
      </c>
      <c r="C5" s="113">
        <v>3</v>
      </c>
      <c r="D5" s="113">
        <v>5</v>
      </c>
    </row>
    <row r="6" spans="1:4" ht="33">
      <c r="A6" s="54" t="s">
        <v>354</v>
      </c>
      <c r="B6" s="81" t="s">
        <v>12</v>
      </c>
      <c r="C6" s="355">
        <v>525</v>
      </c>
      <c r="D6" s="355">
        <v>611</v>
      </c>
    </row>
    <row r="7" spans="1:4" ht="16.5">
      <c r="A7" s="54" t="s">
        <v>247</v>
      </c>
      <c r="B7" s="55"/>
      <c r="C7" s="343"/>
      <c r="D7" s="343"/>
    </row>
    <row r="8" spans="1:4" ht="16.5">
      <c r="A8" s="56" t="s">
        <v>355</v>
      </c>
      <c r="B8" s="81" t="s">
        <v>12</v>
      </c>
      <c r="C8" s="358">
        <v>156</v>
      </c>
      <c r="D8" s="358">
        <v>162</v>
      </c>
    </row>
    <row r="9" spans="1:4" ht="16.5">
      <c r="A9" s="56" t="s">
        <v>356</v>
      </c>
      <c r="B9" s="81" t="s">
        <v>12</v>
      </c>
      <c r="C9" s="358">
        <v>112</v>
      </c>
      <c r="D9" s="358">
        <v>142</v>
      </c>
    </row>
    <row r="10" spans="1:4" ht="33">
      <c r="A10" s="56" t="s">
        <v>357</v>
      </c>
      <c r="B10" s="81" t="s">
        <v>12</v>
      </c>
      <c r="C10" s="355">
        <v>8</v>
      </c>
      <c r="D10" s="355">
        <v>7</v>
      </c>
    </row>
    <row r="11" spans="1:4" ht="33">
      <c r="A11" s="54" t="s">
        <v>358</v>
      </c>
      <c r="B11" s="81" t="s">
        <v>12</v>
      </c>
      <c r="C11" s="355">
        <v>41</v>
      </c>
      <c r="D11" s="357">
        <v>28</v>
      </c>
    </row>
    <row r="12" spans="1:4" ht="16.5">
      <c r="A12" s="56" t="s">
        <v>359</v>
      </c>
      <c r="B12" s="81" t="s">
        <v>10</v>
      </c>
      <c r="C12" s="358">
        <v>65.900000000000006</v>
      </c>
      <c r="D12" s="358">
        <v>64.7</v>
      </c>
    </row>
    <row r="13" spans="1:4" ht="19.899999999999999" customHeight="1"/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theme="0"/>
  </sheetPr>
  <dimension ref="A1:G26"/>
  <sheetViews>
    <sheetView tabSelected="1" view="pageBreakPreview" zoomScale="84" zoomScaleNormal="100" zoomScaleSheetLayoutView="84" workbookViewId="0">
      <selection activeCell="Q32" sqref="Q32"/>
    </sheetView>
  </sheetViews>
  <sheetFormatPr defaultColWidth="61.85546875" defaultRowHeight="18"/>
  <cols>
    <col min="1" max="1" width="103.5703125" style="138" customWidth="1"/>
    <col min="2" max="2" width="18" style="138" customWidth="1"/>
    <col min="3" max="4" width="15.28515625" style="138" customWidth="1"/>
    <col min="5" max="5" width="9.140625" style="138" customWidth="1"/>
    <col min="6" max="6" width="9" style="138" customWidth="1"/>
    <col min="7" max="7" width="8.7109375" style="138" customWidth="1"/>
    <col min="8" max="253" width="9.140625" style="138" customWidth="1"/>
    <col min="254" max="16384" width="61.85546875" style="138"/>
  </cols>
  <sheetData>
    <row r="1" spans="1:7" ht="25.9" customHeight="1">
      <c r="A1" s="538" t="s">
        <v>507</v>
      </c>
      <c r="B1" s="539"/>
      <c r="C1" s="539"/>
      <c r="D1" s="540"/>
    </row>
    <row r="2" spans="1:7" ht="28.15" customHeight="1" thickBot="1">
      <c r="A2" s="541" t="s">
        <v>508</v>
      </c>
      <c r="B2" s="542"/>
      <c r="C2" s="542"/>
      <c r="D2" s="543"/>
    </row>
    <row r="3" spans="1:7" ht="16.899999999999999" customHeight="1">
      <c r="A3" s="544" t="s">
        <v>169</v>
      </c>
      <c r="B3" s="546" t="s">
        <v>3</v>
      </c>
      <c r="C3" s="417" t="s">
        <v>4</v>
      </c>
      <c r="D3" s="417"/>
    </row>
    <row r="4" spans="1:7">
      <c r="A4" s="545"/>
      <c r="B4" s="547"/>
      <c r="C4" s="176">
        <v>2022</v>
      </c>
      <c r="D4" s="176">
        <v>2023</v>
      </c>
    </row>
    <row r="5" spans="1:7" ht="19.5" thickBot="1">
      <c r="A5" s="139">
        <v>1</v>
      </c>
      <c r="B5" s="140">
        <v>2</v>
      </c>
      <c r="C5" s="113">
        <v>3</v>
      </c>
      <c r="D5" s="113">
        <v>4</v>
      </c>
    </row>
    <row r="6" spans="1:7" ht="26.25" customHeight="1">
      <c r="A6" s="26" t="s">
        <v>509</v>
      </c>
      <c r="B6" s="21" t="s">
        <v>12</v>
      </c>
      <c r="C6" s="21">
        <v>65</v>
      </c>
      <c r="D6" s="21">
        <v>66</v>
      </c>
    </row>
    <row r="7" spans="1:7" ht="42" customHeight="1">
      <c r="A7" s="174" t="s">
        <v>746</v>
      </c>
      <c r="B7" s="21" t="s">
        <v>510</v>
      </c>
      <c r="C7" s="21" t="s">
        <v>939</v>
      </c>
      <c r="D7" s="21" t="s">
        <v>939</v>
      </c>
    </row>
    <row r="8" spans="1:7" ht="39" customHeight="1">
      <c r="A8" s="179" t="s">
        <v>742</v>
      </c>
      <c r="B8" s="21" t="s">
        <v>510</v>
      </c>
      <c r="C8" s="21" t="s">
        <v>939</v>
      </c>
      <c r="D8" s="21" t="s">
        <v>939</v>
      </c>
    </row>
    <row r="9" spans="1:7" ht="39" customHeight="1">
      <c r="A9" s="20" t="s">
        <v>511</v>
      </c>
      <c r="B9" s="21" t="s">
        <v>12</v>
      </c>
      <c r="C9" s="21">
        <v>17</v>
      </c>
      <c r="D9" s="21">
        <v>12</v>
      </c>
    </row>
    <row r="10" spans="1:7" ht="18.75">
      <c r="A10" s="26" t="s">
        <v>512</v>
      </c>
      <c r="B10" s="21" t="s">
        <v>12</v>
      </c>
      <c r="C10" s="21">
        <v>0</v>
      </c>
      <c r="D10" s="21">
        <v>0</v>
      </c>
    </row>
    <row r="11" spans="1:7" ht="24.75" customHeight="1">
      <c r="A11" s="26" t="s">
        <v>747</v>
      </c>
      <c r="B11" s="21" t="s">
        <v>12</v>
      </c>
      <c r="C11" s="21">
        <v>4</v>
      </c>
      <c r="D11" s="21">
        <v>4</v>
      </c>
    </row>
    <row r="12" spans="1:7" ht="18.75">
      <c r="A12" s="26" t="s">
        <v>513</v>
      </c>
      <c r="B12" s="21" t="s">
        <v>12</v>
      </c>
      <c r="C12" s="21">
        <v>2</v>
      </c>
      <c r="D12" s="21">
        <v>1</v>
      </c>
    </row>
    <row r="13" spans="1:7" ht="18.75">
      <c r="A13" s="180" t="s">
        <v>748</v>
      </c>
      <c r="B13" s="181" t="s">
        <v>12</v>
      </c>
      <c r="C13" s="21">
        <v>0</v>
      </c>
      <c r="D13" s="21">
        <v>0</v>
      </c>
    </row>
    <row r="14" spans="1:7" ht="18.75">
      <c r="A14" s="26" t="s">
        <v>514</v>
      </c>
      <c r="B14" s="21" t="s">
        <v>12</v>
      </c>
      <c r="C14" s="21">
        <v>11</v>
      </c>
      <c r="D14" s="21">
        <v>9</v>
      </c>
    </row>
    <row r="15" spans="1:7" ht="18.75">
      <c r="A15" s="180" t="s">
        <v>748</v>
      </c>
      <c r="B15" s="181" t="s">
        <v>12</v>
      </c>
      <c r="C15" s="21">
        <v>8</v>
      </c>
      <c r="D15" s="21">
        <v>6</v>
      </c>
    </row>
    <row r="16" spans="1:7" ht="21.75" customHeight="1">
      <c r="A16" s="20" t="s">
        <v>749</v>
      </c>
      <c r="B16" s="21" t="s">
        <v>274</v>
      </c>
      <c r="C16" s="264">
        <v>9881693</v>
      </c>
      <c r="D16" s="264">
        <v>11768414</v>
      </c>
      <c r="F16" s="265"/>
      <c r="G16" s="265"/>
    </row>
    <row r="17" spans="1:4" ht="18.75">
      <c r="A17" s="26" t="s">
        <v>512</v>
      </c>
      <c r="B17" s="21" t="s">
        <v>274</v>
      </c>
      <c r="C17" s="21">
        <v>0</v>
      </c>
      <c r="D17" s="21">
        <v>0</v>
      </c>
    </row>
    <row r="18" spans="1:4" ht="24.75" customHeight="1">
      <c r="A18" s="26" t="s">
        <v>747</v>
      </c>
      <c r="B18" s="21" t="s">
        <v>274</v>
      </c>
      <c r="C18" s="264">
        <v>4769797</v>
      </c>
      <c r="D18" s="264">
        <v>4802808</v>
      </c>
    </row>
    <row r="19" spans="1:4" ht="18.75">
      <c r="A19" s="26" t="s">
        <v>513</v>
      </c>
      <c r="B19" s="21" t="s">
        <v>274</v>
      </c>
      <c r="C19" s="264">
        <v>2169268</v>
      </c>
      <c r="D19" s="264">
        <v>1198758</v>
      </c>
    </row>
    <row r="20" spans="1:4" ht="18.75">
      <c r="A20" s="180" t="s">
        <v>748</v>
      </c>
      <c r="B20" s="181" t="s">
        <v>274</v>
      </c>
      <c r="C20" s="264">
        <v>970510</v>
      </c>
      <c r="D20" s="264">
        <v>0</v>
      </c>
    </row>
    <row r="21" spans="1:4" ht="18.75">
      <c r="A21" s="26" t="s">
        <v>514</v>
      </c>
      <c r="B21" s="21" t="s">
        <v>274</v>
      </c>
      <c r="C21" s="264">
        <v>2942628</v>
      </c>
      <c r="D21" s="264">
        <v>5766848</v>
      </c>
    </row>
    <row r="22" spans="1:4" ht="18.75">
      <c r="A22" s="180" t="s">
        <v>748</v>
      </c>
      <c r="B22" s="181" t="s">
        <v>274</v>
      </c>
      <c r="C22" s="264">
        <v>586465</v>
      </c>
      <c r="D22" s="264">
        <v>1061710</v>
      </c>
    </row>
    <row r="23" spans="1:4" ht="42" customHeight="1">
      <c r="A23" s="20" t="s">
        <v>750</v>
      </c>
      <c r="B23" s="21" t="s">
        <v>12</v>
      </c>
      <c r="C23" s="21">
        <v>1</v>
      </c>
      <c r="D23" s="21">
        <v>1</v>
      </c>
    </row>
    <row r="24" spans="1:4" ht="42" customHeight="1">
      <c r="A24" s="20" t="s">
        <v>751</v>
      </c>
      <c r="B24" s="21" t="s">
        <v>510</v>
      </c>
      <c r="C24" s="21" t="s">
        <v>837</v>
      </c>
      <c r="D24" s="21" t="s">
        <v>939</v>
      </c>
    </row>
    <row r="26" spans="1:4" ht="18.75">
      <c r="A26" s="276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25" right="0.25" top="0.75" bottom="0.75" header="0.3" footer="0.3"/>
  <pageSetup paperSize="9" scale="74" orientation="landscape" r:id="rId1"/>
  <headerFooter alignWithMargins="0">
    <oddFooter>&amp;C&amp;P&amp;R&amp;A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33</vt:i4>
      </vt:variant>
      <vt:variant>
        <vt:lpstr>Именованные диапазоны</vt:lpstr>
      </vt:variant>
      <vt:variant>
        <vt:i4>80</vt:i4>
      </vt:variant>
    </vt:vector>
  </HeadingPairs>
  <TitlesOfParts>
    <vt:vector size="113" baseType="lpstr">
      <vt:lpstr>Титульный лист</vt:lpstr>
      <vt:lpstr>Содержание</vt:lpstr>
      <vt:lpstr>Общие сведения</vt:lpstr>
      <vt:lpstr>форма 1</vt:lpstr>
      <vt:lpstr>форма 2</vt:lpstr>
      <vt:lpstr>форма 3</vt:lpstr>
      <vt:lpstr>форма 4</vt:lpstr>
      <vt:lpstr>форма 4-а</vt:lpstr>
      <vt:lpstr>форма 4-б</vt:lpstr>
      <vt:lpstr>форма 5</vt:lpstr>
      <vt:lpstr>форма 6</vt:lpstr>
      <vt:lpstr>форма 6-а</vt:lpstr>
      <vt:lpstr>форма 6-б</vt:lpstr>
      <vt:lpstr>форма 6-в</vt:lpstr>
      <vt:lpstr>форма 7</vt:lpstr>
      <vt:lpstr>форма 8</vt:lpstr>
      <vt:lpstr>форма 9</vt:lpstr>
      <vt:lpstr>форма 10</vt:lpstr>
      <vt:lpstr>форма 11</vt:lpstr>
      <vt:lpstr>форма 12</vt:lpstr>
      <vt:lpstr>форма 13</vt:lpstr>
      <vt:lpstr>форма 14</vt:lpstr>
      <vt:lpstr>форма 15</vt:lpstr>
      <vt:lpstr>форма 16</vt:lpstr>
      <vt:lpstr>форма 17</vt:lpstr>
      <vt:lpstr>форма 18</vt:lpstr>
      <vt:lpstr>форма 19</vt:lpstr>
      <vt:lpstr>форма 20</vt:lpstr>
      <vt:lpstr>форма 21</vt:lpstr>
      <vt:lpstr>форма 22</vt:lpstr>
      <vt:lpstr>форма 23</vt:lpstr>
      <vt:lpstr>форма 24</vt:lpstr>
      <vt:lpstr>форма 25</vt:lpstr>
      <vt:lpstr>'форма 22'!_ftn1</vt:lpstr>
      <vt:lpstr>'форма 22'!_ftnref1</vt:lpstr>
      <vt:lpstr>'форма 1'!_Toc168910809</vt:lpstr>
      <vt:lpstr>'форма 2'!_Toc168910811</vt:lpstr>
      <vt:lpstr>'форма 2'!_Toc168910812</vt:lpstr>
      <vt:lpstr>'форма 3'!_Toc168910814</vt:lpstr>
      <vt:lpstr>'форма 4-а'!_Toc168910816</vt:lpstr>
      <vt:lpstr>'форма 8'!_Toc168910816</vt:lpstr>
      <vt:lpstr>'форма 5'!_Toc168910817</vt:lpstr>
      <vt:lpstr>'форма 5'!_Toc168910818</vt:lpstr>
      <vt:lpstr>'форма 5'!_Toc168910819</vt:lpstr>
      <vt:lpstr>'форма 5'!_Toc168910820</vt:lpstr>
      <vt:lpstr>'форма 5'!_Toc168910821</vt:lpstr>
      <vt:lpstr>'форма 5'!_Toc168910822</vt:lpstr>
      <vt:lpstr>'форма 7'!_Toc168910825</vt:lpstr>
      <vt:lpstr>'форма 10'!_Toc168910828</vt:lpstr>
      <vt:lpstr>'форма 10'!_Toc168910829</vt:lpstr>
      <vt:lpstr>'форма 11'!_Toc168910831</vt:lpstr>
      <vt:lpstr>'форма 12'!_Toc168910833</vt:lpstr>
      <vt:lpstr>'форма 13'!_Toc168910834</vt:lpstr>
      <vt:lpstr>'форма 14'!_Toc168910835</vt:lpstr>
      <vt:lpstr>'форма 16'!_Toc168910836</vt:lpstr>
      <vt:lpstr>'форма 17'!_Toc168910837</vt:lpstr>
      <vt:lpstr>'форма 18'!_Toc168910838</vt:lpstr>
      <vt:lpstr>'форма 19'!_Toc168910839</vt:lpstr>
      <vt:lpstr>'форма 22'!_Toc168910841</vt:lpstr>
      <vt:lpstr>'форма 23'!_Toc168910842</vt:lpstr>
      <vt:lpstr>'форма 24'!_Toc168910843</vt:lpstr>
      <vt:lpstr>'форма 25'!_Toc168910843</vt:lpstr>
      <vt:lpstr>'форма 24'!_Toc168910844</vt:lpstr>
      <vt:lpstr>'форма 25'!_Toc168910844</vt:lpstr>
      <vt:lpstr>'форма 1'!Заголовки_для_печати</vt:lpstr>
      <vt:lpstr>'форма 10'!Заголовки_для_печати</vt:lpstr>
      <vt:lpstr>'форма 11'!Заголовки_для_печати</vt:lpstr>
      <vt:lpstr>'форма 12'!Заголовки_для_печати</vt:lpstr>
      <vt:lpstr>'форма 13'!Заголовки_для_печати</vt:lpstr>
      <vt:lpstr>'форма 14'!Заголовки_для_печати</vt:lpstr>
      <vt:lpstr>'форма 15'!Заголовки_для_печати</vt:lpstr>
      <vt:lpstr>'форма 16'!Заголовки_для_печати</vt:lpstr>
      <vt:lpstr>'форма 17'!Заголовки_для_печати</vt:lpstr>
      <vt:lpstr>'форма 18'!Заголовки_для_печати</vt:lpstr>
      <vt:lpstr>'форма 19'!Заголовки_для_печати</vt:lpstr>
      <vt:lpstr>'форма 21'!Заголовки_для_печати</vt:lpstr>
      <vt:lpstr>'форма 22'!Заголовки_для_печати</vt:lpstr>
      <vt:lpstr>'форма 23'!Заголовки_для_печати</vt:lpstr>
      <vt:lpstr>'форма 24'!Заголовки_для_печати</vt:lpstr>
      <vt:lpstr>'форма 25'!Заголовки_для_печати</vt:lpstr>
      <vt:lpstr>'форма 3'!Заголовки_для_печати</vt:lpstr>
      <vt:lpstr>'форма 4'!Заголовки_для_печати</vt:lpstr>
      <vt:lpstr>'форма 4-а'!Заголовки_для_печати</vt:lpstr>
      <vt:lpstr>'форма 4-б'!Заголовки_для_печати</vt:lpstr>
      <vt:lpstr>'форма 5'!Заголовки_для_печати</vt:lpstr>
      <vt:lpstr>'форма 6'!Заголовки_для_печати</vt:lpstr>
      <vt:lpstr>'форма 6-б'!Заголовки_для_печати</vt:lpstr>
      <vt:lpstr>'форма 6-в'!Заголовки_для_печати</vt:lpstr>
      <vt:lpstr>'форма 7'!Заголовки_для_печати</vt:lpstr>
      <vt:lpstr>'форма 8'!Заголовки_для_печати</vt:lpstr>
      <vt:lpstr>'форма 9'!Заголовки_для_печати</vt:lpstr>
      <vt:lpstr>'Общие сведения'!Область_печати</vt:lpstr>
      <vt:lpstr>Содержание!Область_печати</vt:lpstr>
      <vt:lpstr>'Титульный лист'!Область_печати</vt:lpstr>
      <vt:lpstr>'форма 1'!Область_печати</vt:lpstr>
      <vt:lpstr>'форма 11'!Область_печати</vt:lpstr>
      <vt:lpstr>'форма 12'!Область_печати</vt:lpstr>
      <vt:lpstr>'форма 13'!Область_печати</vt:lpstr>
      <vt:lpstr>'форма 14'!Область_печати</vt:lpstr>
      <vt:lpstr>'форма 16'!Область_печати</vt:lpstr>
      <vt:lpstr>'форма 17'!Область_печати</vt:lpstr>
      <vt:lpstr>'форма 21'!Область_печати</vt:lpstr>
      <vt:lpstr>'форма 23'!Область_печати</vt:lpstr>
      <vt:lpstr>'форма 25'!Область_печати</vt:lpstr>
      <vt:lpstr>'форма 3'!Область_печати</vt:lpstr>
      <vt:lpstr>'форма 4-а'!Область_печати</vt:lpstr>
      <vt:lpstr>'форма 5'!Область_печати</vt:lpstr>
      <vt:lpstr>'форма 6'!Область_печати</vt:lpstr>
      <vt:lpstr>'форма 6-а'!Область_печати</vt:lpstr>
      <vt:lpstr>'форма 6-б'!Область_печати</vt:lpstr>
      <vt:lpstr>'форма 6-в'!Область_печати</vt:lpstr>
      <vt:lpstr>'форма 7'!Область_печати</vt:lpstr>
      <vt:lpstr>'форма 8'!Область_печати</vt:lpstr>
    </vt:vector>
  </TitlesOfParts>
  <Company>Минэкономразвития Сам.обл.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Лихачева</dc:creator>
  <cp:lastModifiedBy>Кузьмина О.В.</cp:lastModifiedBy>
  <cp:lastPrinted>2025-01-15T10:28:57Z</cp:lastPrinted>
  <dcterms:created xsi:type="dcterms:W3CDTF">2020-10-09T08:40:45Z</dcterms:created>
  <dcterms:modified xsi:type="dcterms:W3CDTF">2025-01-15T10:48:16Z</dcterms:modified>
</cp:coreProperties>
</file>