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КраеваСВ\Documents\Краева\Краева\2024\Отчеты\"/>
    </mc:Choice>
  </mc:AlternateContent>
  <xr:revisionPtr revIDLastSave="0" documentId="13_ncr:1_{F55DBCCF-73ED-4E9B-B34C-DC50BF102611}" xr6:coauthVersionLast="47" xr6:coauthVersionMax="47" xr10:uidLastSave="{00000000-0000-0000-0000-000000000000}"/>
  <bookViews>
    <workbookView xWindow="-120" yWindow="-120" windowWidth="21840" windowHeight="13140" activeTab="1" xr2:uid="{00000000-000D-0000-FFFF-FFFF00000000}"/>
  </bookViews>
  <sheets>
    <sheet name="отчет об исполнении МЗ" sheetId="4" r:id="rId1"/>
    <sheet name="отчет по субсидии" sheetId="3" r:id="rId2"/>
  </sheets>
  <definedNames>
    <definedName name="_xlnm.Print_Titles" localSheetId="0">'отчет об исполнении МЗ'!$3:$3</definedName>
    <definedName name="_xlnm.Print_Titles" localSheetId="1">'отчет по субсидии'!$4:$5</definedName>
    <definedName name="_xlnm.Print_Area" localSheetId="0">'отчет об исполнении МЗ'!$A$1:$G$21</definedName>
  </definedNames>
  <calcPr calcId="191029"/>
</workbook>
</file>

<file path=xl/calcChain.xml><?xml version="1.0" encoding="utf-8"?>
<calcChain xmlns="http://schemas.openxmlformats.org/spreadsheetml/2006/main">
  <c r="H14" i="3" l="1"/>
  <c r="I13" i="3"/>
  <c r="I14" i="3" s="1"/>
  <c r="F14" i="3"/>
  <c r="E14" i="3"/>
  <c r="I16" i="3"/>
  <c r="H16" i="3"/>
  <c r="F16" i="3"/>
  <c r="E16" i="3"/>
  <c r="J15" i="3"/>
  <c r="J13" i="3"/>
  <c r="F17" i="3"/>
  <c r="J17" i="3"/>
  <c r="F18" i="3"/>
  <c r="J18" i="3"/>
  <c r="E19" i="3"/>
  <c r="F20" i="3"/>
  <c r="F21" i="3" s="1"/>
  <c r="E21" i="3"/>
  <c r="E22" i="3" l="1"/>
  <c r="F19" i="3"/>
  <c r="F22" i="3" s="1"/>
  <c r="H7" i="3"/>
  <c r="H12" i="3" s="1"/>
  <c r="F12" i="3"/>
  <c r="E12" i="3"/>
  <c r="I7" i="3" l="1"/>
  <c r="I12" i="3" s="1"/>
  <c r="J12" i="3"/>
  <c r="J11" i="3"/>
  <c r="J10" i="3"/>
  <c r="J9" i="3"/>
  <c r="J8" i="3"/>
  <c r="J7" i="3"/>
  <c r="I21" i="3" l="1"/>
  <c r="I19" i="3"/>
  <c r="I22" i="3" s="1"/>
  <c r="J22" i="3" s="1"/>
  <c r="H19" i="3"/>
  <c r="H21" i="3" l="1"/>
  <c r="H22" i="3" s="1"/>
  <c r="J20" i="3"/>
</calcChain>
</file>

<file path=xl/sharedStrings.xml><?xml version="1.0" encoding="utf-8"?>
<sst xmlns="http://schemas.openxmlformats.org/spreadsheetml/2006/main" count="92" uniqueCount="64">
  <si>
    <t>Наименование юридического лица, которому установлено муниципальное задание</t>
  </si>
  <si>
    <t>Сумма субсидии по соглашению, руб.</t>
  </si>
  <si>
    <t>Оказано услуг, шт.</t>
  </si>
  <si>
    <t>Наименование показателя</t>
  </si>
  <si>
    <t>Единица измерения</t>
  </si>
  <si>
    <t>Характеристика причин отклонения от запланированных значений</t>
  </si>
  <si>
    <t>Источник информации о фактическом значении показателя</t>
  </si>
  <si>
    <t>ИТОГО:</t>
  </si>
  <si>
    <t>отчетность</t>
  </si>
  <si>
    <t xml:space="preserve">ОТЧЕТ ОБ ИСПОЛНЕНИИ МУНИЦИПАЛЬНОГО ЗАДАНИЯ НА ОКАЗАНИЕ МУНИЦИПАЛЬНЫХ УСЛУГ НА ТЕРРИТОРИИ ГОРОДСКОГО ОКРУГА ЖИГУЛЕВСК </t>
  </si>
  <si>
    <t xml:space="preserve">ОТЧЕТ О ЦЕЛЕВОМ ИСПОЛЬЗОВАНИИ СУБСИДИИ, ПРЕДОСТАВЛЕННОЙ МУНИЦИПАЛЬНЫМ УЧРЕЖДЕНИЯМ ГОРОДСКОГО ОКРУГА ЖИГУЛЕВСК НА ВОЗМЕЩЕНИЕ НОРМАТИВНЫХ ЗАТРАТ НА ОКАЗАНИЕ УСЛУГ В СООТВЕТСТВИИ С МУНИЦИПАЛЬНЫМ ЗАДАНИЕМ </t>
  </si>
  <si>
    <t>ГРБС - администрация городского округа Жигулевск</t>
  </si>
  <si>
    <t>МАУ "Редакция газеты "Жигулевский рабочий"</t>
  </si>
  <si>
    <t>Исполнение, %</t>
  </si>
  <si>
    <t>Профинансировано с начала года, руб.</t>
  </si>
  <si>
    <t>№ п/п</t>
  </si>
  <si>
    <t xml:space="preserve">МБУ "МФЦ" г.о.Жигулевск </t>
  </si>
  <si>
    <t>кв.м.</t>
  </si>
  <si>
    <t>Количество государственных и муниципальных услуг</t>
  </si>
  <si>
    <t>ед.</t>
  </si>
  <si>
    <t>Количество экземпляров изданий</t>
  </si>
  <si>
    <t>Наименование муниципальной услуги (работы)</t>
  </si>
  <si>
    <t>Исполнено на отчетную дату</t>
  </si>
  <si>
    <t>Объем предоставленной информации</t>
  </si>
  <si>
    <t>Площадь территории</t>
  </si>
  <si>
    <t>Уборка территории и аналогичная деятельность</t>
  </si>
  <si>
    <t>МБУ "Благоустройство"</t>
  </si>
  <si>
    <t>Организация капитального ремонта и содержания автомобильных дорог общего пользования и исскуственных дорожных сооружений в их составе</t>
  </si>
  <si>
    <t>Протяженность автомобильных дорог общего пользования, количество инженерно-транспортных сооружений</t>
  </si>
  <si>
    <t>км.</t>
  </si>
  <si>
    <t>На сумму,              руб.</t>
  </si>
  <si>
    <t>На сумму,               руб.</t>
  </si>
  <si>
    <t>Услуг,                шт.</t>
  </si>
  <si>
    <t>Изготовление технической документации на объекты недвижимости, находящиеся в муниципальной собственности</t>
  </si>
  <si>
    <t>МБУ "Центр развития туризма"</t>
  </si>
  <si>
    <t>чел.</t>
  </si>
  <si>
    <t>Организация и проведение мероприятий в сфере внутреннего туризма</t>
  </si>
  <si>
    <t>Организация и проведение мероприятий в сфере внутреннего туризма,                                     ( количество человек)</t>
  </si>
  <si>
    <r>
      <t xml:space="preserve">Утверждено по плану                                       </t>
    </r>
    <r>
      <rPr>
        <b/>
        <u/>
        <sz val="10"/>
        <color indexed="12"/>
        <rFont val="Times New Roman"/>
        <family val="1"/>
        <charset val="204"/>
      </rPr>
      <t>на 2023 год</t>
    </r>
  </si>
  <si>
    <r>
      <t xml:space="preserve">Кассовое исполнение                                                     </t>
    </r>
    <r>
      <rPr>
        <b/>
        <u/>
        <sz val="10"/>
        <color indexed="12"/>
        <rFont val="Times New Roman"/>
        <family val="1"/>
        <charset val="204"/>
      </rPr>
      <t>за 2023 год</t>
    </r>
  </si>
  <si>
    <t>МБУ "ЦГЗ" г.о.Жигулевск</t>
  </si>
  <si>
    <t>Поисковые и аварийно-спасательные работы (за исключением работ на водных объектах</t>
  </si>
  <si>
    <t>Обеспечение реагирования на чрезвычайные ситуации</t>
  </si>
  <si>
    <t>Обеспечение повседневной оперативной деятельности</t>
  </si>
  <si>
    <t xml:space="preserve">Реализация дополнительных  профессиональных программ повышения квалификации </t>
  </si>
  <si>
    <t>Обработка площади очагов (Площадь обработанная в очагах инфекционных и паразитарных заболеваний)</t>
  </si>
  <si>
    <t>Количество выездов (поисковые и аварийно-спасательные работы, за исключением работ на водных объектах)</t>
  </si>
  <si>
    <t>шт.</t>
  </si>
  <si>
    <t>Количество выездов (обеспечение реагирования на чрезвычайные ситуации)</t>
  </si>
  <si>
    <t>Количество выездов (обеспечение повседневной оперативной деятельности)</t>
  </si>
  <si>
    <t>Реализация дополнительных профессиональных программ повышения квалификации</t>
  </si>
  <si>
    <t>человеко-час</t>
  </si>
  <si>
    <t xml:space="preserve">Площадь обработанных очагов </t>
  </si>
  <si>
    <t>МБУ "МФЦ" г.о.Жигулевск</t>
  </si>
  <si>
    <t>Организация предоставления государственных и муниципальных услуг в многофункциональных центрах предоставления государственных и муниципальных услуг</t>
  </si>
  <si>
    <t>Осуществление издательской деятельности</t>
  </si>
  <si>
    <t>3</t>
  </si>
  <si>
    <t>5</t>
  </si>
  <si>
    <t>196,91*</t>
  </si>
  <si>
    <t>1899332*</t>
  </si>
  <si>
    <t>*МБУ "Благоустройство" МЗ №2 утвержден от 21.09.2023</t>
  </si>
  <si>
    <r>
      <t xml:space="preserve">по состоянию на </t>
    </r>
    <r>
      <rPr>
        <b/>
        <u/>
        <sz val="12"/>
        <rFont val="Times New Roman"/>
        <family val="1"/>
        <charset val="204"/>
      </rPr>
      <t xml:space="preserve"> </t>
    </r>
    <r>
      <rPr>
        <b/>
        <u/>
        <sz val="12"/>
        <color indexed="12"/>
        <rFont val="Times New Roman"/>
        <family val="1"/>
        <charset val="204"/>
      </rPr>
      <t>01.01.2024</t>
    </r>
  </si>
  <si>
    <t>1 899 332*</t>
  </si>
  <si>
    <r>
      <t xml:space="preserve">Значение, утвержденное в муниципальном задании                                     </t>
    </r>
    <r>
      <rPr>
        <b/>
        <u/>
        <sz val="10"/>
        <color indexed="12"/>
        <rFont val="Times New Roman"/>
        <family val="1"/>
        <charset val="204"/>
      </rPr>
      <t>на 2023год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</si>
</sst>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21" x14ac:knownFonts="1">
    <font>
      <sz val="10"/>
      <name val="Arial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Arial"/>
      <family val="2"/>
      <charset val="204"/>
    </font>
    <font>
      <b/>
      <sz val="12"/>
      <name val="Times New Roman"/>
      <family val="1"/>
      <charset val="204"/>
    </font>
    <font>
      <b/>
      <u/>
      <sz val="12"/>
      <color indexed="12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u/>
      <sz val="10"/>
      <color indexed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  <font>
      <sz val="10"/>
      <color rgb="FFFF0000"/>
      <name val="Times New Roman"/>
      <family val="1"/>
      <charset val="204"/>
    </font>
    <font>
      <b/>
      <sz val="10"/>
      <color rgb="FFFF0000"/>
      <name val="Times New Roman"/>
      <family val="1"/>
      <charset val="204"/>
    </font>
    <font>
      <sz val="8"/>
      <color rgb="FFFF0000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top"/>
    </xf>
    <xf numFmtId="0" fontId="2" fillId="0" borderId="1" xfId="0" applyFont="1" applyBorder="1" applyAlignment="1">
      <alignment horizontal="center" vertical="top" wrapText="1"/>
    </xf>
    <xf numFmtId="0" fontId="8" fillId="0" borderId="0" xfId="0" applyFont="1"/>
    <xf numFmtId="0" fontId="8" fillId="0" borderId="0" xfId="0" applyFont="1" applyAlignment="1">
      <alignment vertical="top"/>
    </xf>
    <xf numFmtId="4" fontId="1" fillId="0" borderId="1" xfId="0" applyNumberFormat="1" applyFont="1" applyBorder="1" applyAlignment="1">
      <alignment horizontal="left" vertical="top" wrapText="1"/>
    </xf>
    <xf numFmtId="4" fontId="1" fillId="0" borderId="1" xfId="0" applyNumberFormat="1" applyFont="1" applyBorder="1" applyAlignment="1">
      <alignment vertical="top" wrapText="1"/>
    </xf>
    <xf numFmtId="4" fontId="1" fillId="0" borderId="1" xfId="0" applyNumberFormat="1" applyFont="1" applyBorder="1" applyAlignment="1">
      <alignment horizontal="center" vertical="top" wrapText="1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top"/>
    </xf>
    <xf numFmtId="3" fontId="1" fillId="0" borderId="1" xfId="0" applyNumberFormat="1" applyFont="1" applyBorder="1" applyAlignment="1">
      <alignment horizontal="center" vertical="top" wrapText="1"/>
    </xf>
    <xf numFmtId="3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vertical="top"/>
    </xf>
    <xf numFmtId="0" fontId="1" fillId="0" borderId="1" xfId="0" applyFont="1" applyBorder="1" applyAlignment="1">
      <alignment horizontal="center" vertical="top" wrapText="1"/>
    </xf>
    <xf numFmtId="4" fontId="9" fillId="0" borderId="1" xfId="0" applyNumberFormat="1" applyFont="1" applyBorder="1" applyAlignment="1">
      <alignment horizontal="center" vertical="top" wrapText="1"/>
    </xf>
    <xf numFmtId="4" fontId="2" fillId="0" borderId="2" xfId="0" applyNumberFormat="1" applyFont="1" applyBorder="1" applyAlignment="1">
      <alignment horizontal="right" vertical="top"/>
    </xf>
    <xf numFmtId="4" fontId="2" fillId="0" borderId="3" xfId="0" applyNumberFormat="1" applyFont="1" applyBorder="1" applyAlignment="1">
      <alignment horizontal="right" vertical="top"/>
    </xf>
    <xf numFmtId="4" fontId="1" fillId="0" borderId="3" xfId="0" applyNumberFormat="1" applyFont="1" applyBorder="1" applyAlignment="1">
      <alignment horizontal="center" vertical="top"/>
    </xf>
    <xf numFmtId="0" fontId="12" fillId="2" borderId="0" xfId="0" applyFont="1" applyFill="1" applyAlignment="1">
      <alignment horizontal="left" wrapText="1"/>
    </xf>
    <xf numFmtId="4" fontId="1" fillId="0" borderId="1" xfId="0" applyNumberFormat="1" applyFont="1" applyBorder="1" applyAlignment="1">
      <alignment horizontal="right" vertical="top"/>
    </xf>
    <xf numFmtId="4" fontId="9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justify" wrapText="1"/>
    </xf>
    <xf numFmtId="0" fontId="4" fillId="0" borderId="0" xfId="0" applyFont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left" wrapText="1"/>
    </xf>
    <xf numFmtId="0" fontId="1" fillId="0" borderId="0" xfId="0" applyFont="1" applyAlignment="1">
      <alignment horizontal="right"/>
    </xf>
    <xf numFmtId="0" fontId="8" fillId="0" borderId="0" xfId="0" applyFont="1" applyAlignment="1">
      <alignment vertical="center"/>
    </xf>
    <xf numFmtId="4" fontId="2" fillId="0" borderId="0" xfId="0" applyNumberFormat="1" applyFont="1" applyAlignment="1">
      <alignment horizontal="right" vertical="center"/>
    </xf>
    <xf numFmtId="4" fontId="10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top"/>
    </xf>
    <xf numFmtId="4" fontId="13" fillId="0" borderId="1" xfId="0" applyNumberFormat="1" applyFont="1" applyBorder="1" applyAlignment="1">
      <alignment horizontal="left" vertical="top" wrapText="1"/>
    </xf>
    <xf numFmtId="3" fontId="13" fillId="0" borderId="1" xfId="0" applyNumberFormat="1" applyFont="1" applyBorder="1" applyAlignment="1">
      <alignment horizontal="center" vertical="top" wrapText="1"/>
    </xf>
    <xf numFmtId="0" fontId="13" fillId="0" borderId="1" xfId="0" applyFont="1" applyBorder="1" applyAlignment="1">
      <alignment vertical="top" wrapText="1"/>
    </xf>
    <xf numFmtId="49" fontId="13" fillId="0" borderId="1" xfId="0" applyNumberFormat="1" applyFont="1" applyBorder="1" applyAlignment="1">
      <alignment horizontal="center" vertical="top" wrapText="1"/>
    </xf>
    <xf numFmtId="4" fontId="2" fillId="0" borderId="1" xfId="0" applyNumberFormat="1" applyFont="1" applyBorder="1" applyAlignment="1">
      <alignment horizontal="right" vertical="top"/>
    </xf>
    <xf numFmtId="0" fontId="2" fillId="0" borderId="1" xfId="0" applyFont="1" applyBorder="1" applyAlignment="1">
      <alignment horizontal="center" vertical="top"/>
    </xf>
    <xf numFmtId="3" fontId="9" fillId="0" borderId="1" xfId="0" applyNumberFormat="1" applyFont="1" applyBorder="1" applyAlignment="1">
      <alignment horizontal="center" vertical="top" wrapText="1"/>
    </xf>
    <xf numFmtId="49" fontId="13" fillId="0" borderId="2" xfId="0" applyNumberFormat="1" applyFont="1" applyBorder="1" applyAlignment="1">
      <alignment horizontal="center" vertical="top" wrapText="1"/>
    </xf>
    <xf numFmtId="0" fontId="13" fillId="0" borderId="3" xfId="0" applyFont="1" applyBorder="1" applyAlignment="1">
      <alignment vertical="top" wrapText="1"/>
    </xf>
    <xf numFmtId="4" fontId="13" fillId="0" borderId="3" xfId="0" applyNumberFormat="1" applyFont="1" applyBorder="1" applyAlignment="1">
      <alignment horizontal="left" vertical="top" wrapText="1"/>
    </xf>
    <xf numFmtId="3" fontId="9" fillId="0" borderId="3" xfId="0" applyNumberFormat="1" applyFont="1" applyBorder="1" applyAlignment="1">
      <alignment horizontal="center" vertical="top" wrapText="1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justify" wrapText="1"/>
    </xf>
    <xf numFmtId="4" fontId="1" fillId="4" borderId="1" xfId="0" applyNumberFormat="1" applyFont="1" applyFill="1" applyBorder="1" applyAlignment="1">
      <alignment vertical="top" wrapText="1"/>
    </xf>
    <xf numFmtId="4" fontId="2" fillId="4" borderId="1" xfId="0" applyNumberFormat="1" applyFont="1" applyFill="1" applyBorder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2" fillId="4" borderId="1" xfId="0" applyFont="1" applyFill="1" applyBorder="1" applyAlignment="1">
      <alignment horizontal="left" wrapText="1"/>
    </xf>
    <xf numFmtId="3" fontId="15" fillId="0" borderId="1" xfId="0" applyNumberFormat="1" applyFont="1" applyBorder="1" applyAlignment="1">
      <alignment horizontal="center" vertical="top" wrapText="1"/>
    </xf>
    <xf numFmtId="4" fontId="16" fillId="0" borderId="0" xfId="0" applyNumberFormat="1" applyFont="1" applyAlignment="1">
      <alignment horizontal="right" vertical="center"/>
    </xf>
    <xf numFmtId="4" fontId="15" fillId="0" borderId="1" xfId="0" applyNumberFormat="1" applyFont="1" applyBorder="1" applyAlignment="1">
      <alignment horizontal="center" vertical="top"/>
    </xf>
    <xf numFmtId="3" fontId="17" fillId="0" borderId="3" xfId="0" applyNumberFormat="1" applyFont="1" applyBorder="1" applyAlignment="1">
      <alignment horizontal="center" vertical="top" wrapText="1"/>
    </xf>
    <xf numFmtId="3" fontId="18" fillId="0" borderId="1" xfId="0" applyNumberFormat="1" applyFont="1" applyBorder="1" applyAlignment="1">
      <alignment horizontal="center" vertical="top" wrapText="1"/>
    </xf>
    <xf numFmtId="4" fontId="2" fillId="0" borderId="8" xfId="0" applyNumberFormat="1" applyFont="1" applyBorder="1" applyAlignment="1">
      <alignment horizontal="right" vertical="top"/>
    </xf>
    <xf numFmtId="1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horizontal="center" vertical="top"/>
    </xf>
    <xf numFmtId="4" fontId="1" fillId="0" borderId="1" xfId="0" applyNumberFormat="1" applyFont="1" applyBorder="1" applyAlignment="1">
      <alignment horizontal="right" vertical="top" wrapText="1"/>
    </xf>
    <xf numFmtId="4" fontId="1" fillId="0" borderId="10" xfId="0" applyNumberFormat="1" applyFont="1" applyBorder="1" applyAlignment="1">
      <alignment horizontal="left" vertical="top"/>
    </xf>
    <xf numFmtId="49" fontId="2" fillId="0" borderId="2" xfId="0" applyNumberFormat="1" applyFont="1" applyBorder="1" applyAlignment="1">
      <alignment horizontal="right" vertical="top"/>
    </xf>
    <xf numFmtId="4" fontId="16" fillId="0" borderId="1" xfId="0" applyNumberFormat="1" applyFont="1" applyBorder="1" applyAlignment="1">
      <alignment horizontal="right" vertical="top"/>
    </xf>
    <xf numFmtId="164" fontId="1" fillId="0" borderId="1" xfId="0" applyNumberFormat="1" applyFont="1" applyBorder="1" applyAlignment="1">
      <alignment horizontal="center" vertical="top" wrapText="1"/>
    </xf>
    <xf numFmtId="4" fontId="1" fillId="4" borderId="1" xfId="0" applyNumberFormat="1" applyFont="1" applyFill="1" applyBorder="1" applyAlignment="1">
      <alignment vertical="top"/>
    </xf>
    <xf numFmtId="4" fontId="2" fillId="0" borderId="1" xfId="0" applyNumberFormat="1" applyFont="1" applyBorder="1" applyAlignment="1">
      <alignment vertical="top"/>
    </xf>
    <xf numFmtId="0" fontId="11" fillId="0" borderId="0" xfId="0" applyFont="1" applyAlignment="1">
      <alignment horizontal="center" wrapText="1"/>
    </xf>
    <xf numFmtId="0" fontId="4" fillId="0" borderId="7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" fontId="2" fillId="4" borderId="4" xfId="0" applyNumberFormat="1" applyFont="1" applyFill="1" applyBorder="1" applyAlignment="1">
      <alignment horizontal="left" vertical="top" wrapText="1"/>
    </xf>
    <xf numFmtId="4" fontId="2" fillId="4" borderId="5" xfId="0" applyNumberFormat="1" applyFont="1" applyFill="1" applyBorder="1" applyAlignment="1">
      <alignment horizontal="left" vertical="top" wrapText="1"/>
    </xf>
    <xf numFmtId="4" fontId="2" fillId="4" borderId="6" xfId="0" applyNumberFormat="1" applyFont="1" applyFill="1" applyBorder="1" applyAlignment="1">
      <alignment horizontal="left" vertical="top" wrapText="1"/>
    </xf>
    <xf numFmtId="4" fontId="2" fillId="4" borderId="1" xfId="0" applyNumberFormat="1" applyFont="1" applyFill="1" applyBorder="1" applyAlignment="1">
      <alignment horizontal="left" vertical="top" wrapText="1"/>
    </xf>
    <xf numFmtId="0" fontId="14" fillId="4" borderId="1" xfId="0" applyFont="1" applyFill="1" applyBorder="1" applyAlignment="1">
      <alignment horizontal="left" vertical="top" wrapText="1"/>
    </xf>
    <xf numFmtId="49" fontId="1" fillId="0" borderId="11" xfId="0" applyNumberFormat="1" applyFont="1" applyBorder="1" applyAlignment="1">
      <alignment horizontal="left" vertical="center" wrapText="1"/>
    </xf>
    <xf numFmtId="49" fontId="19" fillId="0" borderId="11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4" fontId="2" fillId="0" borderId="2" xfId="0" applyNumberFormat="1" applyFont="1" applyBorder="1" applyAlignment="1">
      <alignment horizontal="right" vertical="top"/>
    </xf>
    <xf numFmtId="4" fontId="2" fillId="0" borderId="3" xfId="0" applyNumberFormat="1" applyFont="1" applyBorder="1" applyAlignment="1">
      <alignment horizontal="right" vertical="top"/>
    </xf>
    <xf numFmtId="4" fontId="2" fillId="0" borderId="8" xfId="0" applyNumberFormat="1" applyFont="1" applyBorder="1" applyAlignment="1">
      <alignment horizontal="right" vertical="top"/>
    </xf>
    <xf numFmtId="0" fontId="1" fillId="0" borderId="9" xfId="0" applyFont="1" applyBorder="1" applyAlignment="1">
      <alignment horizontal="center" wrapText="1"/>
    </xf>
    <xf numFmtId="0" fontId="1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3" borderId="3" xfId="0" applyFont="1" applyFill="1" applyBorder="1" applyAlignment="1">
      <alignment horizontal="center" vertical="top" wrapText="1"/>
    </xf>
    <xf numFmtId="0" fontId="2" fillId="3" borderId="8" xfId="0" applyFont="1" applyFill="1" applyBorder="1" applyAlignment="1">
      <alignment horizontal="center" vertical="top" wrapText="1"/>
    </xf>
    <xf numFmtId="3" fontId="1" fillId="0" borderId="4" xfId="0" applyNumberFormat="1" applyFont="1" applyBorder="1" applyAlignment="1">
      <alignment horizontal="center" vertical="top" wrapText="1"/>
    </xf>
    <xf numFmtId="3" fontId="1" fillId="0" borderId="5" xfId="0" applyNumberFormat="1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4" fontId="1" fillId="0" borderId="1" xfId="0" applyNumberFormat="1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4" fontId="1" fillId="0" borderId="4" xfId="0" applyNumberFormat="1" applyFont="1" applyBorder="1" applyAlignment="1">
      <alignment vertical="top"/>
    </xf>
    <xf numFmtId="0" fontId="20" fillId="0" borderId="5" xfId="0" applyFont="1" applyBorder="1" applyAlignment="1">
      <alignment vertical="top"/>
    </xf>
    <xf numFmtId="0" fontId="20" fillId="0" borderId="6" xfId="0" applyFont="1" applyBorder="1" applyAlignment="1">
      <alignment vertical="top"/>
    </xf>
    <xf numFmtId="2" fontId="1" fillId="0" borderId="1" xfId="0" applyNumberFormat="1" applyFont="1" applyBorder="1" applyAlignment="1">
      <alignment vertical="top"/>
    </xf>
    <xf numFmtId="2" fontId="1" fillId="0" borderId="1" xfId="0" applyNumberFormat="1" applyFont="1" applyBorder="1" applyAlignment="1">
      <alignment horizontal="right" vertical="top"/>
    </xf>
    <xf numFmtId="2" fontId="15" fillId="0" borderId="1" xfId="0" applyNumberFormat="1" applyFont="1" applyBorder="1" applyAlignment="1">
      <alignment horizontal="righ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"/>
  <sheetViews>
    <sheetView topLeftCell="A4" zoomScale="120" zoomScaleNormal="120" zoomScaleSheetLayoutView="120" workbookViewId="0">
      <selection activeCell="G18" sqref="G18"/>
    </sheetView>
  </sheetViews>
  <sheetFormatPr defaultRowHeight="12.75" x14ac:dyDescent="0.2"/>
  <cols>
    <col min="1" max="1" width="23.28515625" style="6" customWidth="1"/>
    <col min="2" max="2" width="47" style="1" customWidth="1"/>
    <col min="3" max="3" width="10" style="1" customWidth="1"/>
    <col min="4" max="4" width="15.5703125" style="1" customWidth="1"/>
    <col min="5" max="5" width="12.7109375" style="1" customWidth="1"/>
    <col min="6" max="6" width="13.28515625" style="1" customWidth="1"/>
    <col min="7" max="7" width="17" style="3" customWidth="1"/>
    <col min="8" max="16384" width="9.140625" style="1"/>
  </cols>
  <sheetData>
    <row r="1" spans="1:10" ht="31.5" customHeight="1" x14ac:dyDescent="0.2">
      <c r="A1" s="74" t="s">
        <v>9</v>
      </c>
      <c r="B1" s="74"/>
      <c r="C1" s="74"/>
      <c r="D1" s="74"/>
      <c r="E1" s="74"/>
      <c r="F1" s="74"/>
      <c r="G1" s="74"/>
    </row>
    <row r="2" spans="1:10" ht="24" customHeight="1" x14ac:dyDescent="0.2">
      <c r="A2" s="75" t="s">
        <v>61</v>
      </c>
      <c r="B2" s="75"/>
      <c r="C2" s="75"/>
      <c r="D2" s="75"/>
      <c r="E2" s="75"/>
      <c r="F2" s="75"/>
      <c r="G2" s="75"/>
    </row>
    <row r="3" spans="1:10" ht="71.25" customHeight="1" x14ac:dyDescent="0.2">
      <c r="A3" s="9" t="s">
        <v>0</v>
      </c>
      <c r="B3" s="45" t="s">
        <v>3</v>
      </c>
      <c r="C3" s="9" t="s">
        <v>4</v>
      </c>
      <c r="D3" s="9" t="s">
        <v>63</v>
      </c>
      <c r="E3" s="9" t="s">
        <v>22</v>
      </c>
      <c r="F3" s="9" t="s">
        <v>5</v>
      </c>
      <c r="G3" s="9" t="s">
        <v>6</v>
      </c>
    </row>
    <row r="4" spans="1:10" ht="24.75" customHeight="1" x14ac:dyDescent="0.2">
      <c r="A4" s="76" t="s">
        <v>11</v>
      </c>
      <c r="B4" s="76"/>
      <c r="C4" s="76"/>
      <c r="D4" s="76"/>
      <c r="E4" s="76"/>
      <c r="F4" s="76"/>
      <c r="G4" s="76"/>
    </row>
    <row r="5" spans="1:10" ht="24.75" customHeight="1" x14ac:dyDescent="0.2">
      <c r="A5" s="80" t="s">
        <v>40</v>
      </c>
      <c r="B5" s="13" t="s">
        <v>46</v>
      </c>
      <c r="C5" s="66" t="s">
        <v>47</v>
      </c>
      <c r="D5" s="18">
        <v>290</v>
      </c>
      <c r="E5" s="65">
        <v>21</v>
      </c>
      <c r="F5" s="66"/>
      <c r="G5" s="12" t="s">
        <v>8</v>
      </c>
    </row>
    <row r="6" spans="1:10" ht="24.75" customHeight="1" x14ac:dyDescent="0.2">
      <c r="A6" s="81"/>
      <c r="B6" s="13" t="s">
        <v>48</v>
      </c>
      <c r="C6" s="66" t="s">
        <v>47</v>
      </c>
      <c r="D6" s="18">
        <v>17</v>
      </c>
      <c r="E6" s="65">
        <v>0</v>
      </c>
      <c r="F6" s="66"/>
      <c r="G6" s="12" t="s">
        <v>8</v>
      </c>
    </row>
    <row r="7" spans="1:10" ht="24.75" customHeight="1" x14ac:dyDescent="0.2">
      <c r="A7" s="81"/>
      <c r="B7" s="13" t="s">
        <v>49</v>
      </c>
      <c r="C7" s="66" t="s">
        <v>47</v>
      </c>
      <c r="D7" s="18">
        <v>150</v>
      </c>
      <c r="E7" s="65">
        <v>98</v>
      </c>
      <c r="F7" s="66"/>
      <c r="G7" s="12" t="s">
        <v>8</v>
      </c>
    </row>
    <row r="8" spans="1:10" ht="24.75" customHeight="1" x14ac:dyDescent="0.2">
      <c r="A8" s="81"/>
      <c r="B8" s="13" t="s">
        <v>50</v>
      </c>
      <c r="C8" s="14" t="s">
        <v>51</v>
      </c>
      <c r="D8" s="18">
        <v>47</v>
      </c>
      <c r="E8" s="65">
        <v>0</v>
      </c>
      <c r="F8" s="66"/>
      <c r="G8" s="12" t="s">
        <v>8</v>
      </c>
    </row>
    <row r="9" spans="1:10" ht="24.75" customHeight="1" x14ac:dyDescent="0.2">
      <c r="A9" s="81"/>
      <c r="B9" s="12" t="s">
        <v>52</v>
      </c>
      <c r="C9" s="66" t="s">
        <v>17</v>
      </c>
      <c r="D9" s="18">
        <v>6930991</v>
      </c>
      <c r="E9" s="18">
        <v>69700</v>
      </c>
      <c r="F9" s="66"/>
      <c r="G9" s="12" t="s">
        <v>8</v>
      </c>
    </row>
    <row r="10" spans="1:10" ht="29.25" customHeight="1" x14ac:dyDescent="0.2">
      <c r="A10" s="77" t="s">
        <v>16</v>
      </c>
      <c r="B10" s="13" t="s">
        <v>18</v>
      </c>
      <c r="C10" s="14" t="s">
        <v>19</v>
      </c>
      <c r="D10" s="17">
        <v>58025</v>
      </c>
      <c r="E10" s="17">
        <v>67062</v>
      </c>
      <c r="F10" s="21"/>
      <c r="G10" s="12" t="s">
        <v>8</v>
      </c>
    </row>
    <row r="11" spans="1:10" ht="23.25" hidden="1" customHeight="1" x14ac:dyDescent="0.2">
      <c r="A11" s="78"/>
      <c r="B11" s="13" t="s">
        <v>23</v>
      </c>
      <c r="C11" s="20" t="s">
        <v>19</v>
      </c>
      <c r="D11" s="17"/>
      <c r="E11" s="17"/>
      <c r="F11" s="31"/>
      <c r="G11" s="28" t="s">
        <v>8</v>
      </c>
    </row>
    <row r="12" spans="1:10" ht="40.5" hidden="1" customHeight="1" x14ac:dyDescent="0.2">
      <c r="A12" s="79"/>
      <c r="B12" s="13" t="s">
        <v>33</v>
      </c>
      <c r="C12" s="20" t="s">
        <v>19</v>
      </c>
      <c r="D12" s="17"/>
      <c r="E12" s="17"/>
      <c r="F12" s="31"/>
      <c r="G12" s="28" t="s">
        <v>8</v>
      </c>
    </row>
    <row r="13" spans="1:10" ht="28.5" customHeight="1" x14ac:dyDescent="0.2">
      <c r="A13" s="55" t="s">
        <v>12</v>
      </c>
      <c r="B13" s="54" t="s">
        <v>20</v>
      </c>
      <c r="C13" s="14" t="s">
        <v>19</v>
      </c>
      <c r="D13" s="17">
        <v>122</v>
      </c>
      <c r="E13" s="17">
        <v>122</v>
      </c>
      <c r="F13" s="27"/>
      <c r="G13" s="12" t="s">
        <v>8</v>
      </c>
    </row>
    <row r="14" spans="1:10" ht="36.75" customHeight="1" x14ac:dyDescent="0.2">
      <c r="A14" s="55" t="s">
        <v>26</v>
      </c>
      <c r="B14" s="32" t="s">
        <v>28</v>
      </c>
      <c r="C14" s="29" t="s">
        <v>29</v>
      </c>
      <c r="D14" s="53" t="s">
        <v>58</v>
      </c>
      <c r="E14" s="53">
        <v>196.91</v>
      </c>
      <c r="F14" s="27"/>
      <c r="G14" s="12" t="s">
        <v>8</v>
      </c>
      <c r="H14" s="25"/>
      <c r="I14" s="25"/>
      <c r="J14" s="25"/>
    </row>
    <row r="15" spans="1:10" ht="18.75" customHeight="1" x14ac:dyDescent="0.2">
      <c r="A15" s="55"/>
      <c r="B15" s="13" t="s">
        <v>24</v>
      </c>
      <c r="C15" s="14" t="s">
        <v>17</v>
      </c>
      <c r="D15" s="71" t="s">
        <v>59</v>
      </c>
      <c r="E15" s="17">
        <v>1899332</v>
      </c>
      <c r="F15" s="27"/>
      <c r="G15" s="12" t="s">
        <v>8</v>
      </c>
    </row>
    <row r="16" spans="1:10" ht="36" customHeight="1" x14ac:dyDescent="0.2">
      <c r="A16" s="58" t="s">
        <v>34</v>
      </c>
      <c r="B16" s="57" t="s">
        <v>37</v>
      </c>
      <c r="C16" s="56" t="s">
        <v>35</v>
      </c>
      <c r="D16" s="52">
        <v>10300</v>
      </c>
      <c r="E16" s="52">
        <v>10300</v>
      </c>
      <c r="F16" s="51"/>
      <c r="G16" s="12" t="s">
        <v>8</v>
      </c>
    </row>
    <row r="18" spans="1:1" x14ac:dyDescent="0.2">
      <c r="A18" s="6" t="s">
        <v>60</v>
      </c>
    </row>
    <row r="21" spans="1:1" x14ac:dyDescent="0.2">
      <c r="A21" s="33"/>
    </row>
  </sheetData>
  <mergeCells count="5">
    <mergeCell ref="A1:G1"/>
    <mergeCell ref="A2:G2"/>
    <mergeCell ref="A4:G4"/>
    <mergeCell ref="A10:A12"/>
    <mergeCell ref="A5:A9"/>
  </mergeCells>
  <phoneticPr fontId="3" type="noConversion"/>
  <pageMargins left="0.39370078740157483" right="0.39370078740157483" top="0.59055118110236227" bottom="0.59055118110236227" header="0" footer="0"/>
  <pageSetup paperSize="9" fitToHeight="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R88"/>
  <sheetViews>
    <sheetView tabSelected="1" topLeftCell="B1" zoomScaleNormal="120" zoomScaleSheetLayoutView="120" workbookViewId="0">
      <pane ySplit="5" topLeftCell="A12" activePane="bottomLeft" state="frozen"/>
      <selection pane="bottomLeft" activeCell="O7" sqref="O7"/>
    </sheetView>
  </sheetViews>
  <sheetFormatPr defaultRowHeight="12.75" x14ac:dyDescent="0.2"/>
  <cols>
    <col min="1" max="1" width="3.7109375" style="1" customWidth="1"/>
    <col min="2" max="2" width="22.5703125" style="1" customWidth="1"/>
    <col min="3" max="3" width="29.140625" style="1" customWidth="1"/>
    <col min="4" max="4" width="9.28515625" style="1" customWidth="1"/>
    <col min="5" max="5" width="14.140625" style="1" customWidth="1"/>
    <col min="6" max="6" width="14.28515625" style="1" customWidth="1"/>
    <col min="7" max="7" width="10" style="1" customWidth="1"/>
    <col min="8" max="8" width="13.28515625" style="1" customWidth="1"/>
    <col min="9" max="9" width="15.28515625" style="1" customWidth="1"/>
    <col min="10" max="10" width="7.7109375" style="1" customWidth="1"/>
    <col min="11" max="16384" width="9.140625" style="1"/>
  </cols>
  <sheetData>
    <row r="1" spans="1:18" ht="28.5" customHeight="1" x14ac:dyDescent="0.2">
      <c r="A1" s="84" t="s">
        <v>10</v>
      </c>
      <c r="B1" s="84"/>
      <c r="C1" s="84"/>
      <c r="D1" s="84"/>
      <c r="E1" s="84"/>
      <c r="F1" s="84"/>
      <c r="G1" s="84"/>
      <c r="H1" s="84"/>
      <c r="I1" s="84"/>
    </row>
    <row r="2" spans="1:18" ht="15.75" x14ac:dyDescent="0.2">
      <c r="A2" s="88" t="s">
        <v>61</v>
      </c>
      <c r="B2" s="88"/>
      <c r="C2" s="88"/>
      <c r="D2" s="88"/>
      <c r="E2" s="88"/>
      <c r="F2" s="88"/>
      <c r="G2" s="88"/>
      <c r="H2" s="88"/>
      <c r="I2" s="88"/>
    </row>
    <row r="3" spans="1:18" ht="12" customHeight="1" x14ac:dyDescent="0.2">
      <c r="A3" s="30"/>
      <c r="B3" s="30"/>
      <c r="C3" s="30"/>
      <c r="D3" s="30"/>
      <c r="E3" s="30"/>
      <c r="F3" s="30"/>
      <c r="G3" s="30"/>
      <c r="H3" s="30"/>
      <c r="I3" s="30"/>
    </row>
    <row r="4" spans="1:18" ht="28.5" customHeight="1" x14ac:dyDescent="0.2">
      <c r="A4" s="87" t="s">
        <v>15</v>
      </c>
      <c r="B4" s="87" t="s">
        <v>0</v>
      </c>
      <c r="C4" s="87" t="s">
        <v>21</v>
      </c>
      <c r="D4" s="85" t="s">
        <v>38</v>
      </c>
      <c r="E4" s="86"/>
      <c r="F4" s="87" t="s">
        <v>1</v>
      </c>
      <c r="G4" s="85" t="s">
        <v>39</v>
      </c>
      <c r="H4" s="86"/>
      <c r="I4" s="87" t="s">
        <v>14</v>
      </c>
      <c r="J4" s="94" t="s">
        <v>13</v>
      </c>
      <c r="K4" s="2"/>
    </row>
    <row r="5" spans="1:18" ht="25.5" x14ac:dyDescent="0.2">
      <c r="A5" s="87"/>
      <c r="B5" s="87"/>
      <c r="C5" s="87"/>
      <c r="D5" s="9" t="s">
        <v>32</v>
      </c>
      <c r="E5" s="9" t="s">
        <v>30</v>
      </c>
      <c r="F5" s="87"/>
      <c r="G5" s="9" t="s">
        <v>2</v>
      </c>
      <c r="H5" s="9" t="s">
        <v>31</v>
      </c>
      <c r="I5" s="87"/>
      <c r="J5" s="95"/>
    </row>
    <row r="6" spans="1:18" ht="21.75" customHeight="1" x14ac:dyDescent="0.2">
      <c r="A6" s="96" t="s">
        <v>11</v>
      </c>
      <c r="B6" s="97"/>
      <c r="C6" s="97"/>
      <c r="D6" s="97"/>
      <c r="E6" s="97"/>
      <c r="F6" s="97"/>
      <c r="G6" s="97"/>
      <c r="H6" s="97"/>
      <c r="I6" s="97"/>
      <c r="J6" s="98"/>
    </row>
    <row r="7" spans="1:18" ht="57" customHeight="1" x14ac:dyDescent="0.2">
      <c r="A7" s="99">
        <v>1</v>
      </c>
      <c r="B7" s="104" t="s">
        <v>40</v>
      </c>
      <c r="C7" s="13" t="s">
        <v>41</v>
      </c>
      <c r="D7" s="18">
        <v>290</v>
      </c>
      <c r="E7" s="26">
        <v>1241944.5</v>
      </c>
      <c r="F7" s="107">
        <v>2808275.03</v>
      </c>
      <c r="G7" s="65">
        <v>21</v>
      </c>
      <c r="H7" s="26">
        <f>E7</f>
        <v>1241944.5</v>
      </c>
      <c r="I7" s="26">
        <f>H7</f>
        <v>1241944.5</v>
      </c>
      <c r="J7" s="111">
        <f>H7/E7*100</f>
        <v>100</v>
      </c>
    </row>
    <row r="8" spans="1:18" ht="33.75" customHeight="1" x14ac:dyDescent="0.2">
      <c r="A8" s="100"/>
      <c r="B8" s="104"/>
      <c r="C8" s="13" t="s">
        <v>42</v>
      </c>
      <c r="D8" s="18">
        <v>17</v>
      </c>
      <c r="E8" s="26">
        <v>231814</v>
      </c>
      <c r="F8" s="108"/>
      <c r="G8" s="65">
        <v>0</v>
      </c>
      <c r="H8" s="26">
        <v>231814</v>
      </c>
      <c r="I8" s="26">
        <v>231814</v>
      </c>
      <c r="J8" s="110">
        <f>H8/E8*100</f>
        <v>100</v>
      </c>
      <c r="K8" s="6"/>
      <c r="L8" s="6"/>
      <c r="M8" s="6"/>
      <c r="N8" s="6"/>
      <c r="O8" s="6"/>
      <c r="P8" s="6"/>
      <c r="Q8" s="6"/>
      <c r="R8" s="6"/>
    </row>
    <row r="9" spans="1:18" ht="30.75" customHeight="1" x14ac:dyDescent="0.2">
      <c r="A9" s="101"/>
      <c r="B9" s="105"/>
      <c r="C9" s="13" t="s">
        <v>43</v>
      </c>
      <c r="D9" s="18">
        <v>150</v>
      </c>
      <c r="E9" s="26">
        <v>879654.44</v>
      </c>
      <c r="F9" s="108"/>
      <c r="G9" s="65">
        <v>98</v>
      </c>
      <c r="H9" s="26">
        <v>879654.44</v>
      </c>
      <c r="I9" s="26">
        <v>879654.44</v>
      </c>
      <c r="J9" s="110">
        <f t="shared" ref="J9:J10" si="0">H9/E9*100</f>
        <v>100</v>
      </c>
      <c r="K9" s="6"/>
      <c r="L9" s="6"/>
      <c r="M9" s="6"/>
      <c r="N9" s="6"/>
      <c r="O9" s="6"/>
      <c r="P9" s="6"/>
      <c r="Q9" s="6"/>
      <c r="R9" s="6"/>
    </row>
    <row r="10" spans="1:18" ht="30" customHeight="1" x14ac:dyDescent="0.2">
      <c r="A10" s="102"/>
      <c r="B10" s="106"/>
      <c r="C10" s="13" t="s">
        <v>44</v>
      </c>
      <c r="D10" s="18">
        <v>47</v>
      </c>
      <c r="E10" s="19">
        <v>91173.5</v>
      </c>
      <c r="F10" s="108"/>
      <c r="G10" s="18">
        <v>0</v>
      </c>
      <c r="H10" s="19">
        <v>91173.5</v>
      </c>
      <c r="I10" s="19">
        <v>91173.5</v>
      </c>
      <c r="J10" s="110">
        <f t="shared" si="0"/>
        <v>100</v>
      </c>
      <c r="K10" s="6"/>
      <c r="L10" s="6"/>
      <c r="M10" s="6"/>
      <c r="N10" s="6"/>
      <c r="O10" s="6"/>
      <c r="P10" s="6"/>
      <c r="Q10" s="6"/>
      <c r="R10" s="6"/>
    </row>
    <row r="11" spans="1:18" ht="54.75" customHeight="1" x14ac:dyDescent="0.2">
      <c r="A11" s="103"/>
      <c r="B11" s="106"/>
      <c r="C11" s="12" t="s">
        <v>45</v>
      </c>
      <c r="D11" s="18">
        <v>6930991</v>
      </c>
      <c r="E11" s="19">
        <v>363688.59</v>
      </c>
      <c r="F11" s="109"/>
      <c r="G11" s="18">
        <v>69700</v>
      </c>
      <c r="H11" s="19">
        <v>363688.59</v>
      </c>
      <c r="I11" s="19">
        <v>363688.59</v>
      </c>
      <c r="J11" s="19">
        <f>H11/E11*100</f>
        <v>100</v>
      </c>
      <c r="K11" s="6"/>
      <c r="L11" s="6"/>
      <c r="M11" s="6"/>
      <c r="N11" s="6"/>
      <c r="O11" s="6"/>
      <c r="P11" s="6"/>
      <c r="Q11" s="6"/>
      <c r="R11" s="6"/>
    </row>
    <row r="12" spans="1:18" x14ac:dyDescent="0.2">
      <c r="A12" s="89" t="s">
        <v>7</v>
      </c>
      <c r="B12" s="90"/>
      <c r="C12" s="91"/>
      <c r="D12" s="61"/>
      <c r="E12" s="44">
        <f>E11+E8+E7+E10+E9</f>
        <v>2808275.0300000003</v>
      </c>
      <c r="F12" s="44">
        <f t="shared" ref="F12:I12" si="1">F11+F8+F7+F10+F9</f>
        <v>2808275.03</v>
      </c>
      <c r="G12" s="44"/>
      <c r="H12" s="44">
        <f t="shared" si="1"/>
        <v>2808275.0300000003</v>
      </c>
      <c r="I12" s="44">
        <f t="shared" si="1"/>
        <v>2808275.0300000003</v>
      </c>
      <c r="J12" s="19">
        <f>H12/E12*100</f>
        <v>100</v>
      </c>
      <c r="K12" s="6"/>
      <c r="L12" s="6"/>
      <c r="M12" s="6"/>
      <c r="N12" s="6"/>
      <c r="O12" s="6"/>
      <c r="P12" s="6"/>
      <c r="Q12" s="6"/>
      <c r="R12" s="6"/>
    </row>
    <row r="13" spans="1:18" ht="76.5" x14ac:dyDescent="0.2">
      <c r="A13" s="69">
        <v>2</v>
      </c>
      <c r="B13" s="68" t="s">
        <v>53</v>
      </c>
      <c r="C13" s="13" t="s">
        <v>54</v>
      </c>
      <c r="D13" s="17">
        <v>58025</v>
      </c>
      <c r="E13" s="67">
        <v>24894437.52</v>
      </c>
      <c r="F13" s="67">
        <v>24894437.52</v>
      </c>
      <c r="G13" s="17">
        <v>67062</v>
      </c>
      <c r="H13" s="67">
        <v>24894437.52</v>
      </c>
      <c r="I13" s="67">
        <f>H13</f>
        <v>24894437.52</v>
      </c>
      <c r="J13" s="111">
        <f>H13/E13*100</f>
        <v>100</v>
      </c>
      <c r="K13" s="6"/>
      <c r="L13" s="6"/>
      <c r="M13" s="6"/>
      <c r="N13" s="6"/>
      <c r="O13" s="6"/>
      <c r="P13" s="6"/>
      <c r="Q13" s="6"/>
      <c r="R13" s="6"/>
    </row>
    <row r="14" spans="1:18" x14ac:dyDescent="0.2">
      <c r="A14" s="69"/>
      <c r="B14" s="68"/>
      <c r="C14" s="13"/>
      <c r="D14" s="17"/>
      <c r="E14" s="67">
        <f>E13</f>
        <v>24894437.52</v>
      </c>
      <c r="F14" s="67">
        <f>F13</f>
        <v>24894437.52</v>
      </c>
      <c r="G14" s="59"/>
      <c r="H14" s="67">
        <f>H13</f>
        <v>24894437.52</v>
      </c>
      <c r="I14" s="67">
        <f>I13</f>
        <v>24894437.52</v>
      </c>
      <c r="J14" s="112"/>
      <c r="K14" s="6"/>
      <c r="L14" s="6"/>
      <c r="M14" s="6"/>
      <c r="N14" s="6"/>
      <c r="O14" s="6"/>
      <c r="P14" s="6"/>
      <c r="Q14" s="6"/>
      <c r="R14" s="6"/>
    </row>
    <row r="15" spans="1:18" ht="51" customHeight="1" x14ac:dyDescent="0.2">
      <c r="A15" s="69" t="s">
        <v>56</v>
      </c>
      <c r="B15" s="12" t="s">
        <v>12</v>
      </c>
      <c r="C15" s="13" t="s">
        <v>55</v>
      </c>
      <c r="D15" s="18">
        <v>122</v>
      </c>
      <c r="E15" s="26">
        <v>4044000</v>
      </c>
      <c r="F15" s="26">
        <v>4044000</v>
      </c>
      <c r="G15" s="18">
        <v>122</v>
      </c>
      <c r="H15" s="26">
        <v>4044000</v>
      </c>
      <c r="I15" s="26">
        <v>4044000</v>
      </c>
      <c r="J15" s="111">
        <f>H15/E15*100</f>
        <v>100</v>
      </c>
      <c r="K15" s="6"/>
      <c r="L15" s="6"/>
      <c r="M15" s="6"/>
      <c r="N15" s="6"/>
      <c r="O15" s="6"/>
      <c r="P15" s="6"/>
      <c r="Q15" s="6"/>
      <c r="R15" s="6"/>
    </row>
    <row r="16" spans="1:18" x14ac:dyDescent="0.2">
      <c r="A16" s="22"/>
      <c r="B16" s="23"/>
      <c r="C16" s="64"/>
      <c r="D16" s="61"/>
      <c r="E16" s="44">
        <f>E15</f>
        <v>4044000</v>
      </c>
      <c r="F16" s="44">
        <f>F15</f>
        <v>4044000</v>
      </c>
      <c r="G16" s="70"/>
      <c r="H16" s="44">
        <f>H15</f>
        <v>4044000</v>
      </c>
      <c r="I16" s="44">
        <f>I15</f>
        <v>4044000</v>
      </c>
      <c r="J16" s="26"/>
      <c r="K16" s="6"/>
      <c r="L16" s="6"/>
      <c r="M16" s="6"/>
      <c r="N16" s="6"/>
      <c r="O16" s="6"/>
      <c r="P16" s="6"/>
      <c r="Q16" s="6"/>
      <c r="R16" s="6"/>
    </row>
    <row r="17" spans="1:18" ht="64.5" customHeight="1" x14ac:dyDescent="0.2">
      <c r="A17" s="41">
        <v>4</v>
      </c>
      <c r="B17" s="42" t="s">
        <v>26</v>
      </c>
      <c r="C17" s="12" t="s">
        <v>27</v>
      </c>
      <c r="D17" s="29" t="s">
        <v>58</v>
      </c>
      <c r="E17" s="26">
        <v>61178555</v>
      </c>
      <c r="F17" s="26">
        <f>E17</f>
        <v>61178555</v>
      </c>
      <c r="G17" s="29">
        <v>196.91</v>
      </c>
      <c r="H17" s="19">
        <v>61178555</v>
      </c>
      <c r="I17" s="19">
        <v>61178555</v>
      </c>
      <c r="J17" s="111">
        <f t="shared" ref="J17:J18" si="2">H17/E17*100</f>
        <v>100</v>
      </c>
      <c r="K17" s="92"/>
      <c r="L17" s="93"/>
      <c r="M17" s="6"/>
      <c r="N17" s="6"/>
      <c r="O17" s="6"/>
      <c r="P17" s="6"/>
      <c r="Q17" s="6"/>
      <c r="R17" s="6"/>
    </row>
    <row r="18" spans="1:18" ht="30.75" customHeight="1" x14ac:dyDescent="0.2">
      <c r="A18" s="43"/>
      <c r="B18" s="42" t="s">
        <v>26</v>
      </c>
      <c r="C18" s="40" t="s">
        <v>25</v>
      </c>
      <c r="D18" s="46" t="s">
        <v>62</v>
      </c>
      <c r="E18" s="26">
        <v>52217213.68</v>
      </c>
      <c r="F18" s="26">
        <f>E18</f>
        <v>52217213.68</v>
      </c>
      <c r="G18" s="46">
        <v>1899332</v>
      </c>
      <c r="H18" s="72">
        <v>52217213.68</v>
      </c>
      <c r="I18" s="72">
        <v>52217213.68</v>
      </c>
      <c r="J18" s="111">
        <f t="shared" si="2"/>
        <v>100</v>
      </c>
      <c r="K18" s="6"/>
      <c r="L18" s="6"/>
      <c r="M18" s="6"/>
      <c r="N18" s="6"/>
      <c r="O18" s="6"/>
      <c r="P18" s="6"/>
      <c r="Q18" s="6"/>
      <c r="R18" s="6"/>
    </row>
    <row r="19" spans="1:18" ht="13.5" customHeight="1" x14ac:dyDescent="0.2">
      <c r="A19" s="47"/>
      <c r="B19" s="42"/>
      <c r="C19" s="40"/>
      <c r="D19" s="62"/>
      <c r="E19" s="44">
        <f>E17+E18</f>
        <v>113395768.68000001</v>
      </c>
      <c r="F19" s="44">
        <f>F18+F17</f>
        <v>113395768.68000001</v>
      </c>
      <c r="G19" s="63"/>
      <c r="H19" s="73">
        <f>H18+H17</f>
        <v>113395768.68000001</v>
      </c>
      <c r="I19" s="73">
        <f>I17+I18</f>
        <v>113395768.68000001</v>
      </c>
      <c r="J19" s="111"/>
      <c r="K19" s="6"/>
      <c r="L19" s="6"/>
      <c r="M19" s="6"/>
      <c r="N19" s="6"/>
      <c r="O19" s="6"/>
      <c r="P19" s="6"/>
      <c r="Q19" s="6"/>
      <c r="R19" s="6"/>
    </row>
    <row r="20" spans="1:18" ht="45" customHeight="1" x14ac:dyDescent="0.2">
      <c r="A20" s="47" t="s">
        <v>57</v>
      </c>
      <c r="B20" s="42" t="s">
        <v>34</v>
      </c>
      <c r="C20" s="40" t="s">
        <v>36</v>
      </c>
      <c r="D20" s="50">
        <v>10300</v>
      </c>
      <c r="E20" s="26">
        <v>6394656.79</v>
      </c>
      <c r="F20" s="26">
        <f>E20</f>
        <v>6394656.79</v>
      </c>
      <c r="G20" s="46">
        <v>10300</v>
      </c>
      <c r="H20" s="19">
        <v>6394656.79</v>
      </c>
      <c r="I20" s="72">
        <v>6394656.79</v>
      </c>
      <c r="J20" s="111">
        <f>H20/E20*100</f>
        <v>100</v>
      </c>
      <c r="K20" s="6"/>
      <c r="L20" s="6"/>
      <c r="M20" s="6"/>
      <c r="N20" s="6"/>
      <c r="O20" s="6"/>
      <c r="P20" s="6"/>
      <c r="Q20" s="6"/>
      <c r="R20" s="6"/>
    </row>
    <row r="21" spans="1:18" ht="12.75" customHeight="1" x14ac:dyDescent="0.2">
      <c r="A21" s="47"/>
      <c r="B21" s="48"/>
      <c r="C21" s="49"/>
      <c r="D21" s="50"/>
      <c r="E21" s="44">
        <f>E20</f>
        <v>6394656.79</v>
      </c>
      <c r="F21" s="44">
        <f>F20</f>
        <v>6394656.79</v>
      </c>
      <c r="G21" s="46"/>
      <c r="H21" s="73">
        <f>H20</f>
        <v>6394656.79</v>
      </c>
      <c r="I21" s="73">
        <f>I20</f>
        <v>6394656.79</v>
      </c>
      <c r="J21" s="111"/>
      <c r="K21" s="6"/>
      <c r="L21" s="6"/>
      <c r="M21" s="6"/>
      <c r="N21" s="6"/>
      <c r="O21" s="6"/>
      <c r="P21" s="6"/>
      <c r="Q21" s="6"/>
      <c r="R21" s="6"/>
    </row>
    <row r="22" spans="1:18" x14ac:dyDescent="0.2">
      <c r="A22" s="22"/>
      <c r="B22" s="23"/>
      <c r="C22" s="23" t="s">
        <v>7</v>
      </c>
      <c r="D22" s="24"/>
      <c r="E22" s="44">
        <f>E19+E12++E21+E16+E14</f>
        <v>151537138.02000001</v>
      </c>
      <c r="F22" s="44">
        <f>F19+F12++F21+F16+F14</f>
        <v>151537138.02000001</v>
      </c>
      <c r="G22" s="44"/>
      <c r="H22" s="44">
        <f>H19+H12++H21+H16+H14</f>
        <v>151537138.02000001</v>
      </c>
      <c r="I22" s="44">
        <f>I19+I12++I21+I16+I14</f>
        <v>151537138.02000001</v>
      </c>
      <c r="J22" s="111">
        <f>I22/F22*100</f>
        <v>100</v>
      </c>
      <c r="K22" s="6"/>
      <c r="L22" s="6"/>
      <c r="M22" s="6"/>
      <c r="N22" s="6"/>
      <c r="O22" s="6"/>
      <c r="P22" s="6"/>
      <c r="Q22" s="6"/>
      <c r="R22" s="6"/>
    </row>
    <row r="23" spans="1:18" s="4" customFormat="1" ht="22.5" customHeight="1" x14ac:dyDescent="0.2">
      <c r="A23" s="82" t="s">
        <v>60</v>
      </c>
      <c r="B23" s="83"/>
      <c r="C23" s="83"/>
      <c r="D23" s="36"/>
      <c r="E23" s="35"/>
      <c r="F23" s="35"/>
      <c r="G23" s="37"/>
      <c r="H23" s="60"/>
      <c r="I23" s="60"/>
      <c r="J23" s="38"/>
      <c r="K23" s="7"/>
      <c r="L23" s="7"/>
      <c r="M23" s="7"/>
      <c r="N23" s="7"/>
      <c r="O23" s="7"/>
      <c r="P23" s="7"/>
      <c r="Q23" s="7"/>
      <c r="R23" s="7"/>
    </row>
    <row r="24" spans="1:18" s="4" customFormat="1" ht="22.5" customHeight="1" x14ac:dyDescent="0.2">
      <c r="A24" s="35"/>
      <c r="B24" s="35"/>
      <c r="C24" s="35"/>
      <c r="D24" s="36"/>
      <c r="E24" s="35"/>
      <c r="F24" s="35"/>
      <c r="G24" s="37"/>
      <c r="H24" s="60"/>
      <c r="I24" s="60"/>
      <c r="J24" s="38"/>
      <c r="K24" s="7"/>
      <c r="L24" s="7"/>
      <c r="M24" s="7"/>
      <c r="N24" s="7"/>
      <c r="O24" s="7"/>
      <c r="P24" s="7"/>
      <c r="Q24" s="7"/>
      <c r="R24" s="7"/>
    </row>
    <row r="25" spans="1:18" s="10" customFormat="1" ht="15.75" x14ac:dyDescent="0.25">
      <c r="A25" s="11"/>
      <c r="B25" s="11"/>
      <c r="D25" s="1"/>
      <c r="E25" s="1"/>
      <c r="F25" s="1"/>
      <c r="G25" s="1"/>
      <c r="H25" s="3"/>
      <c r="I25" s="11"/>
    </row>
    <row r="26" spans="1:18" s="10" customFormat="1" ht="15.75" x14ac:dyDescent="0.25">
      <c r="B26" s="34"/>
      <c r="C26" s="11"/>
      <c r="D26" s="11"/>
      <c r="E26" s="11"/>
      <c r="F26" s="11"/>
      <c r="G26" s="11"/>
      <c r="H26" s="11"/>
      <c r="I26" s="11"/>
    </row>
    <row r="27" spans="1:18" s="10" customFormat="1" ht="15.75" x14ac:dyDescent="0.25">
      <c r="B27" s="34"/>
      <c r="C27" s="2"/>
      <c r="D27" s="11"/>
      <c r="E27" s="11"/>
      <c r="F27" s="11"/>
      <c r="G27" s="11"/>
      <c r="H27" s="11"/>
      <c r="I27" s="11"/>
    </row>
    <row r="28" spans="1:18" s="10" customFormat="1" ht="15.75" x14ac:dyDescent="0.25">
      <c r="B28" s="34"/>
      <c r="C28" s="2"/>
      <c r="D28" s="11"/>
      <c r="E28" s="11"/>
      <c r="F28" s="11"/>
      <c r="G28" s="11"/>
      <c r="H28" s="11"/>
      <c r="I28" s="11"/>
    </row>
    <row r="29" spans="1:18" s="10" customFormat="1" ht="15.75" x14ac:dyDescent="0.25">
      <c r="B29" s="34"/>
      <c r="C29" s="2"/>
      <c r="D29" s="11"/>
      <c r="E29" s="11"/>
      <c r="F29" s="11"/>
      <c r="G29" s="11"/>
      <c r="H29" s="11"/>
      <c r="I29" s="11"/>
    </row>
    <row r="30" spans="1:18" s="10" customFormat="1" ht="15.75" x14ac:dyDescent="0.25">
      <c r="B30" s="39"/>
      <c r="C30" s="2"/>
      <c r="D30" s="11"/>
      <c r="E30" s="11"/>
      <c r="F30" s="11"/>
      <c r="G30" s="11"/>
      <c r="H30" s="11"/>
      <c r="I30" s="11"/>
    </row>
    <row r="31" spans="1:18" x14ac:dyDescent="0.2">
      <c r="A31" s="15"/>
      <c r="B31" s="8"/>
    </row>
    <row r="32" spans="1:18" x14ac:dyDescent="0.2">
      <c r="A32" s="16"/>
      <c r="B32" s="8"/>
    </row>
    <row r="33" spans="1:9" x14ac:dyDescent="0.2">
      <c r="A33" s="8"/>
      <c r="B33" s="39"/>
      <c r="I33" s="8"/>
    </row>
    <row r="34" spans="1:9" x14ac:dyDescent="0.2">
      <c r="A34" s="8"/>
      <c r="B34" s="8"/>
      <c r="C34" s="8"/>
      <c r="D34" s="2"/>
      <c r="E34" s="2"/>
      <c r="F34" s="2"/>
      <c r="G34" s="2"/>
      <c r="H34" s="5"/>
      <c r="I34" s="8"/>
    </row>
    <row r="35" spans="1:9" x14ac:dyDescent="0.2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C82" s="8"/>
      <c r="D82" s="8"/>
      <c r="E82" s="8"/>
      <c r="F82" s="8"/>
      <c r="G82" s="8"/>
      <c r="H82" s="8"/>
      <c r="I82" s="8"/>
    </row>
    <row r="83" spans="1:9" x14ac:dyDescent="0.2">
      <c r="A83" s="8"/>
      <c r="B83" s="8"/>
      <c r="C83" s="8"/>
      <c r="D83" s="8"/>
      <c r="E83" s="8"/>
      <c r="F83" s="8"/>
      <c r="G83" s="8"/>
      <c r="H83" s="8"/>
      <c r="I83" s="8"/>
    </row>
    <row r="84" spans="1:9" x14ac:dyDescent="0.2">
      <c r="A84" s="8"/>
      <c r="B84" s="8"/>
      <c r="C84" s="8"/>
      <c r="D84" s="8"/>
      <c r="E84" s="8"/>
      <c r="F84" s="8"/>
      <c r="G84" s="8"/>
      <c r="H84" s="8"/>
      <c r="I84" s="8"/>
    </row>
    <row r="85" spans="1:9" x14ac:dyDescent="0.2">
      <c r="A85" s="8"/>
      <c r="B85" s="8"/>
      <c r="C85" s="8"/>
      <c r="D85" s="8"/>
      <c r="E85" s="8"/>
      <c r="F85" s="8"/>
      <c r="G85" s="8"/>
      <c r="H85" s="8"/>
      <c r="I85" s="8"/>
    </row>
    <row r="86" spans="1:9" x14ac:dyDescent="0.2">
      <c r="A86" s="8"/>
      <c r="B86" s="8"/>
      <c r="C86" s="8"/>
      <c r="D86" s="8"/>
      <c r="E86" s="8"/>
      <c r="F86" s="8"/>
      <c r="G86" s="8"/>
      <c r="H86" s="8"/>
      <c r="I86" s="8"/>
    </row>
    <row r="87" spans="1:9" x14ac:dyDescent="0.2">
      <c r="A87" s="8"/>
      <c r="B87" s="8"/>
      <c r="C87" s="8"/>
      <c r="D87" s="8"/>
      <c r="E87" s="8"/>
      <c r="F87" s="8"/>
      <c r="G87" s="8"/>
      <c r="H87" s="8"/>
      <c r="I87" s="8"/>
    </row>
    <row r="88" spans="1:9" x14ac:dyDescent="0.2">
      <c r="A88" s="8"/>
      <c r="B88" s="8"/>
      <c r="D88" s="8"/>
      <c r="E88" s="8"/>
      <c r="F88" s="8"/>
      <c r="G88" s="8"/>
      <c r="H88" s="8"/>
      <c r="I88" s="8"/>
    </row>
  </sheetData>
  <mergeCells count="17">
    <mergeCell ref="K17:L17"/>
    <mergeCell ref="J4:J5"/>
    <mergeCell ref="A6:J6"/>
    <mergeCell ref="A7:A11"/>
    <mergeCell ref="B7:B11"/>
    <mergeCell ref="F7:F11"/>
    <mergeCell ref="A23:C23"/>
    <mergeCell ref="A1:I1"/>
    <mergeCell ref="D4:E4"/>
    <mergeCell ref="A4:A5"/>
    <mergeCell ref="C4:C5"/>
    <mergeCell ref="F4:F5"/>
    <mergeCell ref="A2:I2"/>
    <mergeCell ref="I4:I5"/>
    <mergeCell ref="G4:H4"/>
    <mergeCell ref="B4:B5"/>
    <mergeCell ref="A12:C12"/>
  </mergeCells>
  <phoneticPr fontId="0" type="noConversion"/>
  <pageMargins left="0.39370078740157483" right="0.39370078740157483" top="0.62992125984251968" bottom="0.39370078740157483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отчет об исполнении МЗ</vt:lpstr>
      <vt:lpstr>отчет по субсидии</vt:lpstr>
      <vt:lpstr>'отчет об исполнении МЗ'!Заголовки_для_печати</vt:lpstr>
      <vt:lpstr>'отчет по субсидии'!Заголовки_для_печати</vt:lpstr>
      <vt:lpstr>'отчет об исполнении МЗ'!Область_печати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Краева С.В.</cp:lastModifiedBy>
  <cp:lastPrinted>2024-01-18T11:34:49Z</cp:lastPrinted>
  <dcterms:created xsi:type="dcterms:W3CDTF">1996-10-08T23:32:33Z</dcterms:created>
  <dcterms:modified xsi:type="dcterms:W3CDTF">2024-01-18T11:35:52Z</dcterms:modified>
</cp:coreProperties>
</file>