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3\ОТЧЕТЫ за 2023\"/>
    </mc:Choice>
  </mc:AlternateContent>
  <xr:revisionPtr revIDLastSave="0" documentId="13_ncr:1_{6C022C25-6B7C-49A3-B08C-987CBFFCAE18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</workbook>
</file>

<file path=xl/calcChain.xml><?xml version="1.0" encoding="utf-8"?>
<calcChain xmlns="http://schemas.openxmlformats.org/spreadsheetml/2006/main">
  <c r="I14" i="3" l="1"/>
  <c r="H14" i="3"/>
  <c r="I13" i="3"/>
  <c r="F14" i="3"/>
  <c r="E14" i="3"/>
  <c r="I16" i="3"/>
  <c r="H16" i="3"/>
  <c r="F16" i="3"/>
  <c r="E16" i="3"/>
  <c r="J15" i="3"/>
  <c r="J13" i="3"/>
  <c r="F17" i="3"/>
  <c r="J17" i="3"/>
  <c r="F18" i="3"/>
  <c r="J18" i="3"/>
  <c r="E19" i="3"/>
  <c r="E22" i="3" s="1"/>
  <c r="F20" i="3"/>
  <c r="F21" i="3" s="1"/>
  <c r="E21" i="3"/>
  <c r="F19" i="3" l="1"/>
  <c r="F22" i="3" s="1"/>
  <c r="H7" i="3"/>
  <c r="H12" i="3" s="1"/>
  <c r="F12" i="3"/>
  <c r="E12" i="3"/>
  <c r="I7" i="3" l="1"/>
  <c r="I12" i="3" s="1"/>
  <c r="J12" i="3"/>
  <c r="J11" i="3"/>
  <c r="J10" i="3"/>
  <c r="J9" i="3"/>
  <c r="J8" i="3"/>
  <c r="J7" i="3"/>
  <c r="I20" i="3" l="1"/>
  <c r="I21" i="3" s="1"/>
  <c r="I19" i="3"/>
  <c r="I22" i="3" s="1"/>
  <c r="J22" i="3" s="1"/>
  <c r="H19" i="3"/>
  <c r="H21" i="3" l="1"/>
  <c r="H22" i="3" s="1"/>
  <c r="J20" i="3"/>
</calcChain>
</file>

<file path=xl/sharedStrings.xml><?xml version="1.0" encoding="utf-8"?>
<sst xmlns="http://schemas.openxmlformats.org/spreadsheetml/2006/main" count="92" uniqueCount="63">
  <si>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</si>
  <si>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</si>
  <si>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</si>
  <si>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</si>
  <si>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</si>
  <si>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</si>
  <si>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</si>
  <si>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</si>
  <si>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</si>
  <si>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</si>
  <si>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</si>
  <si>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</si>
  <si>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</si>
  <si>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</si>
  <si>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</si>
  <si>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</si>
  <si>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</si>
  <si>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</si>
  <si>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</si>
  <si>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</si>
  <si>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</si>
  <si>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</si>
  <si>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</si>
  <si>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</si>
  <si>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</si>
  <si>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</si>
  <si>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</si>
  <si>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</si>
  <si>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</si>
  <si>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</si>
  <si>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</si>
  <si>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</si>
  <si>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</si>
  <si>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</si>
  <si>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</si>
  <si>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</si>
  <si>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</si>
  <si>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Организация и проведение мероприятий в сфере внутреннего туризма,                                     ( количество человек)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</si>
  <si>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2023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</si>
  <si>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2023 год</t>
    </r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</si>
  <si>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2023 год</t>
    </r>
  </si>
  <si>
    <t>МБУ "ЦГЗ" г.о.Жигулевск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</si>
  <si>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</si>
  <si>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</si>
  <si>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</si>
  <si>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 xml:space="preserve">Реализация дополнительных  профессиональных программ повышения квалификации </t>
  </si>
  <si>
    <t>Обработка площади очагов (Площадь обработанная в очагах инфекционных и паразитарных заболеваний)</t>
  </si>
  <si>
    <t>Количество выездов (поисковые и аварийно-спасательные работы, за исключением работ на водных объектах)</t>
  </si>
  <si>
    <t>шт.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</si>
  <si>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</si>
  <si>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</si>
  <si>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Реализация дополнительных профессиональных программ повышения квалификации</t>
  </si>
  <si>
    <t>человеко-час</t>
  </si>
  <si>
    <t xml:space="preserve">Площадь обработанных очагов 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</si>
  <si>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</si>
  <si>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</si>
  <si>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</si>
  <si>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3</t>
  </si>
  <si>
    <t>5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</si>
  <si>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01.10.2023</t>
    </r>
  </si>
  <si>
    <t>196,91*</t>
  </si>
  <si>
    <t>1899332*</t>
  </si>
  <si>
    <t>*МБУ "Благоустройство" МЗ №2 утвержден от 21.09.2023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</si>
</sst>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4" fontId="9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1" fillId="0" borderId="3" xfId="0" applyNumberFormat="1" applyFont="1" applyBorder="1" applyAlignment="1">
      <alignment horizontal="center" vertical="top"/>
    </xf>
    <xf numFmtId="0" fontId="12" fillId="2" borderId="0" xfId="0" applyFont="1" applyFill="1" applyAlignment="1">
      <alignment horizontal="left" wrapText="1"/>
    </xf>
    <xf numFmtId="4" fontId="1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justify" wrapText="1"/>
    </xf>
    <xf numFmtId="0" fontId="4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3" fillId="0" borderId="1" xfId="0" applyNumberFormat="1" applyFont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3" fontId="9" fillId="0" borderId="1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4" fontId="13" fillId="0" borderId="3" xfId="0" applyNumberFormat="1" applyFont="1" applyBorder="1" applyAlignment="1">
      <alignment horizontal="left" vertical="top" wrapText="1"/>
    </xf>
    <xf numFmtId="3" fontId="9" fillId="0" borderId="3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4" fontId="1" fillId="4" borderId="1" xfId="0" applyNumberFormat="1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3" fontId="15" fillId="0" borderId="1" xfId="0" applyNumberFormat="1" applyFont="1" applyBorder="1" applyAlignment="1">
      <alignment horizontal="center" vertical="top" wrapText="1"/>
    </xf>
    <xf numFmtId="4" fontId="16" fillId="0" borderId="0" xfId="0" applyNumberFormat="1" applyFont="1" applyAlignment="1">
      <alignment horizontal="right" vertical="center"/>
    </xf>
    <xf numFmtId="3" fontId="17" fillId="0" borderId="1" xfId="0" applyNumberFormat="1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/>
    </xf>
    <xf numFmtId="4" fontId="15" fillId="0" borderId="1" xfId="0" applyNumberFormat="1" applyFont="1" applyBorder="1" applyAlignment="1">
      <alignment horizontal="center" vertical="top"/>
    </xf>
    <xf numFmtId="3" fontId="18" fillId="0" borderId="3" xfId="0" applyNumberFormat="1" applyFont="1" applyBorder="1" applyAlignment="1">
      <alignment horizontal="center" vertical="top" wrapText="1"/>
    </xf>
    <xf numFmtId="3" fontId="19" fillId="0" borderId="1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1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top"/>
    </xf>
    <xf numFmtId="1" fontId="17" fillId="0" borderId="1" xfId="0" applyNumberFormat="1" applyFont="1" applyBorder="1" applyAlignment="1">
      <alignment horizontal="center" vertical="top"/>
    </xf>
    <xf numFmtId="3" fontId="17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0" xfId="0" applyNumberFormat="1" applyFont="1" applyBorder="1" applyAlignment="1">
      <alignment horizontal="left" vertical="top"/>
    </xf>
    <xf numFmtId="2" fontId="15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right" vertical="top"/>
    </xf>
    <xf numFmtId="4" fontId="16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center" vertical="top" wrapText="1"/>
    </xf>
    <xf numFmtId="4" fontId="1" fillId="4" borderId="1" xfId="0" applyNumberFormat="1" applyFont="1" applyFill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0" fontId="11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" fontId="2" fillId="4" borderId="4" xfId="0" applyNumberFormat="1" applyFont="1" applyFill="1" applyBorder="1" applyAlignment="1">
      <alignment horizontal="left" vertical="top" wrapText="1"/>
    </xf>
    <xf numFmtId="4" fontId="2" fillId="4" borderId="5" xfId="0" applyNumberFormat="1" applyFont="1" applyFill="1" applyBorder="1" applyAlignment="1">
      <alignment horizontal="left" vertical="top" wrapText="1"/>
    </xf>
    <xf numFmtId="4" fontId="2" fillId="4" borderId="6" xfId="0" applyNumberFormat="1" applyFont="1" applyFill="1" applyBorder="1" applyAlignment="1">
      <alignment horizontal="left"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3" fontId="1" fillId="0" borderId="4" xfId="0" applyNumberFormat="1" applyFont="1" applyBorder="1" applyAlignment="1">
      <alignment horizontal="center" vertical="top" wrapText="1"/>
    </xf>
    <xf numFmtId="3" fontId="1" fillId="0" borderId="5" xfId="0" applyNumberFormat="1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4" fontId="1" fillId="0" borderId="4" xfId="0" applyNumberFormat="1" applyFont="1" applyBorder="1" applyAlignment="1">
      <alignment vertical="top"/>
    </xf>
    <xf numFmtId="0" fontId="21" fillId="0" borderId="5" xfId="0" applyFont="1" applyBorder="1" applyAlignment="1">
      <alignment vertical="top"/>
    </xf>
    <xf numFmtId="0" fontId="21" fillId="0" borderId="6" xfId="0" applyFont="1" applyBorder="1" applyAlignment="1">
      <alignment vertical="top"/>
    </xf>
    <xf numFmtId="49" fontId="2" fillId="0" borderId="11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2" fillId="0" borderId="8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opLeftCell="A7" zoomScale="120" zoomScaleNormal="120" zoomScaleSheetLayoutView="120" workbookViewId="0">
      <selection activeCell="D20" sqref="D20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80" t="s">
        <v>9</v>
      </c>
      <c r="B1" s="80"/>
      <c r="C1" s="80"/>
      <c r="D1" s="80"/>
      <c r="E1" s="80"/>
      <c r="F1" s="80"/>
      <c r="G1" s="80"/>
    </row>
    <row r="2" spans="1:10" ht="24" customHeight="1" x14ac:dyDescent="0.2">
      <c r="A2" s="81" t="s">
        <v>59</v>
      </c>
      <c r="B2" s="81"/>
      <c r="C2" s="81"/>
      <c r="D2" s="81"/>
      <c r="E2" s="81"/>
      <c r="F2" s="81"/>
      <c r="G2" s="81"/>
    </row>
    <row r="3" spans="1:10" ht="71.25" customHeight="1" x14ac:dyDescent="0.2">
      <c r="A3" s="9" t="s">
        <v>0</v>
      </c>
      <c r="B3" s="46" t="s">
        <v>3</v>
      </c>
      <c r="C3" s="9" t="s">
        <v>4</v>
      </c>
      <c r="D3" s="9" t="s">
        <v>40</v>
      </c>
      <c r="E3" s="9" t="s">
        <v>22</v>
      </c>
      <c r="F3" s="9" t="s">
        <v>5</v>
      </c>
      <c r="G3" s="9" t="s">
        <v>6</v>
      </c>
    </row>
    <row r="4" spans="1:10" ht="24.75" customHeight="1" x14ac:dyDescent="0.2">
      <c r="A4" s="82" t="s">
        <v>11</v>
      </c>
      <c r="B4" s="82"/>
      <c r="C4" s="82"/>
      <c r="D4" s="82"/>
      <c r="E4" s="82"/>
      <c r="F4" s="82"/>
      <c r="G4" s="82"/>
    </row>
    <row r="5" spans="1:10" ht="24.75" customHeight="1" x14ac:dyDescent="0.2">
      <c r="A5" s="86" t="s">
        <v>41</v>
      </c>
      <c r="B5" s="13" t="s">
        <v>47</v>
      </c>
      <c r="C5" s="69" t="s">
        <v>48</v>
      </c>
      <c r="D5" s="18">
        <v>290</v>
      </c>
      <c r="E5" s="70">
        <v>21</v>
      </c>
      <c r="F5" s="69"/>
      <c r="G5" s="12" t="s">
        <v>8</v>
      </c>
    </row>
    <row r="6" spans="1:10" ht="24.75" customHeight="1" x14ac:dyDescent="0.2">
      <c r="A6" s="87"/>
      <c r="B6" s="13" t="s">
        <v>49</v>
      </c>
      <c r="C6" s="69" t="s">
        <v>48</v>
      </c>
      <c r="D6" s="18">
        <v>17</v>
      </c>
      <c r="E6" s="70">
        <v>0</v>
      </c>
      <c r="F6" s="69"/>
      <c r="G6" s="12" t="s">
        <v>8</v>
      </c>
    </row>
    <row r="7" spans="1:10" ht="24.75" customHeight="1" x14ac:dyDescent="0.2">
      <c r="A7" s="87"/>
      <c r="B7" s="13" t="s">
        <v>50</v>
      </c>
      <c r="C7" s="69" t="s">
        <v>48</v>
      </c>
      <c r="D7" s="18">
        <v>150</v>
      </c>
      <c r="E7" s="70">
        <v>98</v>
      </c>
      <c r="F7" s="69"/>
      <c r="G7" s="12" t="s">
        <v>8</v>
      </c>
    </row>
    <row r="8" spans="1:10" ht="24.75" customHeight="1" x14ac:dyDescent="0.2">
      <c r="A8" s="87"/>
      <c r="B8" s="13" t="s">
        <v>51</v>
      </c>
      <c r="C8" s="14" t="s">
        <v>52</v>
      </c>
      <c r="D8" s="18">
        <v>47</v>
      </c>
      <c r="E8" s="70">
        <v>0</v>
      </c>
      <c r="F8" s="69"/>
      <c r="G8" s="12" t="s">
        <v>8</v>
      </c>
    </row>
    <row r="9" spans="1:10" ht="24.75" customHeight="1" x14ac:dyDescent="0.2">
      <c r="A9" s="87"/>
      <c r="B9" s="12" t="s">
        <v>53</v>
      </c>
      <c r="C9" s="69" t="s">
        <v>17</v>
      </c>
      <c r="D9" s="18">
        <v>6930991</v>
      </c>
      <c r="E9" s="71">
        <v>69700</v>
      </c>
      <c r="F9" s="69"/>
      <c r="G9" s="12" t="s">
        <v>8</v>
      </c>
    </row>
    <row r="10" spans="1:10" ht="29.25" customHeight="1" x14ac:dyDescent="0.2">
      <c r="A10" s="83" t="s">
        <v>16</v>
      </c>
      <c r="B10" s="13" t="s">
        <v>18</v>
      </c>
      <c r="C10" s="14" t="s">
        <v>19</v>
      </c>
      <c r="D10" s="17">
        <v>58025</v>
      </c>
      <c r="E10" s="62">
        <v>51233</v>
      </c>
      <c r="F10" s="22"/>
      <c r="G10" s="12" t="s">
        <v>8</v>
      </c>
    </row>
    <row r="11" spans="1:10" ht="23.25" hidden="1" customHeight="1" x14ac:dyDescent="0.2">
      <c r="A11" s="84"/>
      <c r="B11" s="13" t="s">
        <v>23</v>
      </c>
      <c r="C11" s="20" t="s">
        <v>19</v>
      </c>
      <c r="D11" s="17"/>
      <c r="E11" s="60"/>
      <c r="F11" s="32"/>
      <c r="G11" s="29" t="s">
        <v>8</v>
      </c>
    </row>
    <row r="12" spans="1:10" ht="40.5" hidden="1" customHeight="1" x14ac:dyDescent="0.2">
      <c r="A12" s="85"/>
      <c r="B12" s="13" t="s">
        <v>33</v>
      </c>
      <c r="C12" s="20" t="s">
        <v>19</v>
      </c>
      <c r="D12" s="17"/>
      <c r="E12" s="60"/>
      <c r="F12" s="32"/>
      <c r="G12" s="29" t="s">
        <v>8</v>
      </c>
    </row>
    <row r="13" spans="1:10" ht="28.5" customHeight="1" x14ac:dyDescent="0.2">
      <c r="A13" s="56" t="s">
        <v>12</v>
      </c>
      <c r="B13" s="55" t="s">
        <v>20</v>
      </c>
      <c r="C13" s="14" t="s">
        <v>19</v>
      </c>
      <c r="D13" s="17">
        <v>122</v>
      </c>
      <c r="E13" s="62">
        <v>84</v>
      </c>
      <c r="F13" s="28"/>
      <c r="G13" s="12" t="s">
        <v>8</v>
      </c>
    </row>
    <row r="14" spans="1:10" ht="36.75" customHeight="1" x14ac:dyDescent="0.2">
      <c r="A14" s="56" t="s">
        <v>26</v>
      </c>
      <c r="B14" s="33" t="s">
        <v>28</v>
      </c>
      <c r="C14" s="30" t="s">
        <v>29</v>
      </c>
      <c r="D14" s="54" t="s">
        <v>60</v>
      </c>
      <c r="E14" s="54">
        <v>196.91</v>
      </c>
      <c r="F14" s="28"/>
      <c r="G14" s="12" t="s">
        <v>8</v>
      </c>
      <c r="H14" s="26"/>
      <c r="I14" s="26"/>
      <c r="J14" s="26"/>
    </row>
    <row r="15" spans="1:10" ht="18.75" customHeight="1" x14ac:dyDescent="0.2">
      <c r="A15" s="56"/>
      <c r="B15" s="13" t="s">
        <v>24</v>
      </c>
      <c r="C15" s="14" t="s">
        <v>17</v>
      </c>
      <c r="D15" s="77" t="s">
        <v>61</v>
      </c>
      <c r="E15" s="17">
        <v>1899332</v>
      </c>
      <c r="F15" s="28"/>
      <c r="G15" s="12" t="s">
        <v>8</v>
      </c>
    </row>
    <row r="16" spans="1:10" ht="36" customHeight="1" x14ac:dyDescent="0.2">
      <c r="A16" s="59" t="s">
        <v>34</v>
      </c>
      <c r="B16" s="58" t="s">
        <v>37</v>
      </c>
      <c r="C16" s="57" t="s">
        <v>35</v>
      </c>
      <c r="D16" s="53">
        <v>10300</v>
      </c>
      <c r="E16" s="63">
        <v>9250</v>
      </c>
      <c r="F16" s="52"/>
      <c r="G16" s="12" t="s">
        <v>8</v>
      </c>
    </row>
    <row r="18" spans="1:1" x14ac:dyDescent="0.2">
      <c r="A18" s="6" t="s">
        <v>62</v>
      </c>
    </row>
    <row r="21" spans="1:1" x14ac:dyDescent="0.2">
      <c r="A21" s="34"/>
    </row>
  </sheetData>
  <mergeCells count="5">
    <mergeCell ref="A1:G1"/>
    <mergeCell ref="A2:G2"/>
    <mergeCell ref="A4:G4"/>
    <mergeCell ref="A10:A12"/>
    <mergeCell ref="A5:A9"/>
  </mergeCells>
  <phoneticPr fontId="3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8"/>
  <sheetViews>
    <sheetView tabSelected="1" zoomScaleNormal="120" zoomScaleSheetLayoutView="120" workbookViewId="0">
      <pane ySplit="5" topLeftCell="A15" activePane="bottomLeft" state="frozen"/>
      <selection pane="bottomLeft" activeCell="L19" sqref="L19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108" t="s">
        <v>10</v>
      </c>
      <c r="B1" s="108"/>
      <c r="C1" s="108"/>
      <c r="D1" s="108"/>
      <c r="E1" s="108"/>
      <c r="F1" s="108"/>
      <c r="G1" s="108"/>
      <c r="H1" s="108"/>
      <c r="I1" s="108"/>
    </row>
    <row r="2" spans="1:18" ht="15.75" x14ac:dyDescent="0.2">
      <c r="A2" s="112" t="s">
        <v>59</v>
      </c>
      <c r="B2" s="112"/>
      <c r="C2" s="112"/>
      <c r="D2" s="112"/>
      <c r="E2" s="112"/>
      <c r="F2" s="112"/>
      <c r="G2" s="112"/>
      <c r="H2" s="112"/>
      <c r="I2" s="112"/>
    </row>
    <row r="3" spans="1:18" ht="12" customHeight="1" x14ac:dyDescent="0.2">
      <c r="A3" s="31"/>
      <c r="B3" s="31"/>
      <c r="C3" s="31"/>
      <c r="D3" s="31"/>
      <c r="E3" s="31"/>
      <c r="F3" s="31"/>
      <c r="G3" s="31"/>
      <c r="H3" s="31"/>
      <c r="I3" s="31"/>
    </row>
    <row r="4" spans="1:18" ht="28.5" customHeight="1" x14ac:dyDescent="0.2">
      <c r="A4" s="111" t="s">
        <v>15</v>
      </c>
      <c r="B4" s="111" t="s">
        <v>0</v>
      </c>
      <c r="C4" s="111" t="s">
        <v>21</v>
      </c>
      <c r="D4" s="109" t="s">
        <v>38</v>
      </c>
      <c r="E4" s="110"/>
      <c r="F4" s="111" t="s">
        <v>1</v>
      </c>
      <c r="G4" s="109" t="s">
        <v>39</v>
      </c>
      <c r="H4" s="110"/>
      <c r="I4" s="111" t="s">
        <v>14</v>
      </c>
      <c r="J4" s="90" t="s">
        <v>13</v>
      </c>
      <c r="K4" s="2"/>
    </row>
    <row r="5" spans="1:18" ht="25.5" x14ac:dyDescent="0.2">
      <c r="A5" s="111"/>
      <c r="B5" s="111"/>
      <c r="C5" s="111"/>
      <c r="D5" s="9" t="s">
        <v>32</v>
      </c>
      <c r="E5" s="9" t="s">
        <v>30</v>
      </c>
      <c r="F5" s="111"/>
      <c r="G5" s="9" t="s">
        <v>2</v>
      </c>
      <c r="H5" s="9" t="s">
        <v>31</v>
      </c>
      <c r="I5" s="111"/>
      <c r="J5" s="91"/>
    </row>
    <row r="6" spans="1:18" ht="21.75" customHeight="1" x14ac:dyDescent="0.2">
      <c r="A6" s="92" t="s">
        <v>11</v>
      </c>
      <c r="B6" s="93"/>
      <c r="C6" s="93"/>
      <c r="D6" s="93"/>
      <c r="E6" s="93"/>
      <c r="F6" s="93"/>
      <c r="G6" s="93"/>
      <c r="H6" s="93"/>
      <c r="I6" s="93"/>
      <c r="J6" s="94"/>
    </row>
    <row r="7" spans="1:18" ht="57" customHeight="1" x14ac:dyDescent="0.2">
      <c r="A7" s="95">
        <v>1</v>
      </c>
      <c r="B7" s="100" t="s">
        <v>41</v>
      </c>
      <c r="C7" s="13" t="s">
        <v>42</v>
      </c>
      <c r="D7" s="18">
        <v>290</v>
      </c>
      <c r="E7" s="27">
        <v>1241944.5</v>
      </c>
      <c r="F7" s="103">
        <v>2808275.03</v>
      </c>
      <c r="G7" s="68">
        <v>21</v>
      </c>
      <c r="H7" s="27">
        <f>E7</f>
        <v>1241944.5</v>
      </c>
      <c r="I7" s="27">
        <f>H7</f>
        <v>1241944.5</v>
      </c>
      <c r="J7" s="21">
        <f>H7/E7*100</f>
        <v>100</v>
      </c>
    </row>
    <row r="8" spans="1:18" ht="33.75" customHeight="1" x14ac:dyDescent="0.2">
      <c r="A8" s="96"/>
      <c r="B8" s="100"/>
      <c r="C8" s="13" t="s">
        <v>43</v>
      </c>
      <c r="D8" s="18">
        <v>17</v>
      </c>
      <c r="E8" s="27">
        <v>231814</v>
      </c>
      <c r="F8" s="104"/>
      <c r="G8" s="68">
        <v>0</v>
      </c>
      <c r="H8" s="27">
        <v>231814</v>
      </c>
      <c r="I8" s="27">
        <v>231814</v>
      </c>
      <c r="J8" s="21">
        <f>H8/E8*100</f>
        <v>100</v>
      </c>
      <c r="K8" s="6"/>
      <c r="L8" s="6"/>
      <c r="M8" s="6"/>
      <c r="N8" s="6"/>
      <c r="O8" s="6"/>
      <c r="P8" s="6"/>
      <c r="Q8" s="6"/>
      <c r="R8" s="6"/>
    </row>
    <row r="9" spans="1:18" ht="30.75" customHeight="1" x14ac:dyDescent="0.2">
      <c r="A9" s="97"/>
      <c r="B9" s="101"/>
      <c r="C9" s="13" t="s">
        <v>44</v>
      </c>
      <c r="D9" s="18">
        <v>150</v>
      </c>
      <c r="E9" s="27">
        <v>879654.44</v>
      </c>
      <c r="F9" s="104"/>
      <c r="G9" s="68">
        <v>98</v>
      </c>
      <c r="H9" s="27">
        <v>879654.44</v>
      </c>
      <c r="I9" s="27">
        <v>879654.44</v>
      </c>
      <c r="J9" s="21">
        <f t="shared" ref="J9:J10" si="0">H9/E9*100</f>
        <v>100</v>
      </c>
      <c r="K9" s="6"/>
      <c r="L9" s="6"/>
      <c r="M9" s="6"/>
      <c r="N9" s="6"/>
      <c r="O9" s="6"/>
      <c r="P9" s="6"/>
      <c r="Q9" s="6"/>
      <c r="R9" s="6"/>
    </row>
    <row r="10" spans="1:18" ht="30" customHeight="1" x14ac:dyDescent="0.2">
      <c r="A10" s="98"/>
      <c r="B10" s="102"/>
      <c r="C10" s="13" t="s">
        <v>45</v>
      </c>
      <c r="D10" s="18">
        <v>47</v>
      </c>
      <c r="E10" s="19">
        <v>91173.5</v>
      </c>
      <c r="F10" s="104"/>
      <c r="G10" s="18">
        <v>0</v>
      </c>
      <c r="H10" s="19">
        <v>91173.5</v>
      </c>
      <c r="I10" s="19">
        <v>91173.5</v>
      </c>
      <c r="J10" s="21">
        <f t="shared" si="0"/>
        <v>100</v>
      </c>
      <c r="K10" s="6"/>
      <c r="L10" s="6"/>
      <c r="M10" s="6"/>
      <c r="N10" s="6"/>
      <c r="O10" s="6"/>
      <c r="P10" s="6"/>
      <c r="Q10" s="6"/>
      <c r="R10" s="6"/>
    </row>
    <row r="11" spans="1:18" ht="54.75" customHeight="1" x14ac:dyDescent="0.2">
      <c r="A11" s="99"/>
      <c r="B11" s="102"/>
      <c r="C11" s="12" t="s">
        <v>46</v>
      </c>
      <c r="D11" s="18">
        <v>6930991</v>
      </c>
      <c r="E11" s="19">
        <v>363688.59</v>
      </c>
      <c r="F11" s="105"/>
      <c r="G11" s="18">
        <v>69700</v>
      </c>
      <c r="H11" s="19">
        <v>363688.59</v>
      </c>
      <c r="I11" s="19">
        <v>363688.59</v>
      </c>
      <c r="J11" s="19">
        <f>H11/E11*100</f>
        <v>100</v>
      </c>
      <c r="K11" s="6"/>
      <c r="L11" s="6"/>
      <c r="M11" s="6"/>
      <c r="N11" s="6"/>
      <c r="O11" s="6"/>
      <c r="P11" s="6"/>
      <c r="Q11" s="6"/>
      <c r="R11" s="6"/>
    </row>
    <row r="12" spans="1:18" x14ac:dyDescent="0.2">
      <c r="A12" s="113" t="s">
        <v>7</v>
      </c>
      <c r="B12" s="114"/>
      <c r="C12" s="115"/>
      <c r="D12" s="64"/>
      <c r="E12" s="45">
        <f>E11+E8+E7+E10+E9</f>
        <v>2808275.0300000003</v>
      </c>
      <c r="F12" s="45">
        <f t="shared" ref="F12:I12" si="1">F11+F8+F7+F10+F9</f>
        <v>2808275.03</v>
      </c>
      <c r="G12" s="45"/>
      <c r="H12" s="45">
        <f t="shared" si="1"/>
        <v>2808275.0300000003</v>
      </c>
      <c r="I12" s="45">
        <f t="shared" si="1"/>
        <v>2808275.0300000003</v>
      </c>
      <c r="J12" s="19">
        <f>H12/E12*100</f>
        <v>100</v>
      </c>
      <c r="K12" s="6"/>
      <c r="L12" s="6"/>
      <c r="M12" s="6"/>
      <c r="N12" s="6"/>
      <c r="O12" s="6"/>
      <c r="P12" s="6"/>
      <c r="Q12" s="6"/>
      <c r="R12" s="6"/>
    </row>
    <row r="13" spans="1:18" ht="76.5" x14ac:dyDescent="0.2">
      <c r="A13" s="75">
        <v>2</v>
      </c>
      <c r="B13" s="73" t="s">
        <v>54</v>
      </c>
      <c r="C13" s="13" t="s">
        <v>55</v>
      </c>
      <c r="D13" s="17">
        <v>58025</v>
      </c>
      <c r="E13" s="72">
        <v>24851050</v>
      </c>
      <c r="F13" s="72">
        <v>24851050</v>
      </c>
      <c r="G13" s="17">
        <v>51233</v>
      </c>
      <c r="H13" s="72">
        <v>16837599.52</v>
      </c>
      <c r="I13" s="72">
        <f>H13</f>
        <v>16837599.52</v>
      </c>
      <c r="J13" s="21">
        <f>H13/E13*100</f>
        <v>67.754076869991408</v>
      </c>
      <c r="K13" s="6"/>
      <c r="L13" s="6"/>
      <c r="M13" s="6"/>
      <c r="N13" s="6"/>
      <c r="O13" s="6"/>
      <c r="P13" s="6"/>
      <c r="Q13" s="6"/>
      <c r="R13" s="6"/>
    </row>
    <row r="14" spans="1:18" x14ac:dyDescent="0.2">
      <c r="A14" s="75"/>
      <c r="B14" s="73"/>
      <c r="C14" s="13"/>
      <c r="D14" s="17"/>
      <c r="E14" s="72">
        <f>E13</f>
        <v>24851050</v>
      </c>
      <c r="F14" s="72">
        <f>F13</f>
        <v>24851050</v>
      </c>
      <c r="G14" s="60"/>
      <c r="H14" s="72">
        <f>H13</f>
        <v>16837599.52</v>
      </c>
      <c r="I14" s="72">
        <f>I13</f>
        <v>16837599.52</v>
      </c>
      <c r="J14" s="74"/>
      <c r="K14" s="6"/>
      <c r="L14" s="6"/>
      <c r="M14" s="6"/>
      <c r="N14" s="6"/>
      <c r="O14" s="6"/>
      <c r="P14" s="6"/>
      <c r="Q14" s="6"/>
      <c r="R14" s="6"/>
    </row>
    <row r="15" spans="1:18" ht="51" customHeight="1" x14ac:dyDescent="0.2">
      <c r="A15" s="75" t="s">
        <v>57</v>
      </c>
      <c r="B15" s="12" t="s">
        <v>12</v>
      </c>
      <c r="C15" s="13" t="s">
        <v>56</v>
      </c>
      <c r="D15" s="18">
        <v>122</v>
      </c>
      <c r="E15" s="27">
        <v>4044000</v>
      </c>
      <c r="F15" s="27">
        <v>4044000</v>
      </c>
      <c r="G15" s="18">
        <v>84</v>
      </c>
      <c r="H15" s="27">
        <v>2969584.24</v>
      </c>
      <c r="I15" s="27">
        <v>2969584.24</v>
      </c>
      <c r="J15" s="21">
        <f>H15/E15*100</f>
        <v>73.431855588526219</v>
      </c>
      <c r="K15" s="6"/>
      <c r="L15" s="6"/>
      <c r="M15" s="6"/>
      <c r="N15" s="6"/>
      <c r="O15" s="6"/>
      <c r="P15" s="6"/>
      <c r="Q15" s="6"/>
      <c r="R15" s="6"/>
    </row>
    <row r="16" spans="1:18" x14ac:dyDescent="0.2">
      <c r="A16" s="23"/>
      <c r="B16" s="24"/>
      <c r="C16" s="67"/>
      <c r="D16" s="64"/>
      <c r="E16" s="45">
        <f>E15</f>
        <v>4044000</v>
      </c>
      <c r="F16" s="45">
        <f>F15</f>
        <v>4044000</v>
      </c>
      <c r="G16" s="76"/>
      <c r="H16" s="45">
        <f>H15</f>
        <v>2969584.24</v>
      </c>
      <c r="I16" s="45">
        <f>I15</f>
        <v>2969584.24</v>
      </c>
      <c r="J16" s="19"/>
      <c r="K16" s="6"/>
      <c r="L16" s="6"/>
      <c r="M16" s="6"/>
      <c r="N16" s="6"/>
      <c r="O16" s="6"/>
      <c r="P16" s="6"/>
      <c r="Q16" s="6"/>
      <c r="R16" s="6"/>
    </row>
    <row r="17" spans="1:18" ht="64.5" customHeight="1" x14ac:dyDescent="0.2">
      <c r="A17" s="42">
        <v>4</v>
      </c>
      <c r="B17" s="43" t="s">
        <v>26</v>
      </c>
      <c r="C17" s="12" t="s">
        <v>27</v>
      </c>
      <c r="D17" s="30" t="s">
        <v>60</v>
      </c>
      <c r="E17" s="27">
        <v>63403355</v>
      </c>
      <c r="F17" s="27">
        <f>E17</f>
        <v>63403355</v>
      </c>
      <c r="G17" s="30">
        <v>196.91</v>
      </c>
      <c r="H17" s="19">
        <v>40505881.469999999</v>
      </c>
      <c r="I17" s="19">
        <v>40935330.549999997</v>
      </c>
      <c r="J17" s="21">
        <f t="shared" ref="J17:J18" si="2">H17/E17*100</f>
        <v>63.886022230211637</v>
      </c>
      <c r="K17" s="88"/>
      <c r="L17" s="89"/>
      <c r="M17" s="6"/>
      <c r="N17" s="6"/>
      <c r="O17" s="6"/>
      <c r="P17" s="6"/>
      <c r="Q17" s="6"/>
      <c r="R17" s="6"/>
    </row>
    <row r="18" spans="1:18" ht="30.75" customHeight="1" x14ac:dyDescent="0.2">
      <c r="A18" s="44"/>
      <c r="B18" s="43" t="s">
        <v>26</v>
      </c>
      <c r="C18" s="41" t="s">
        <v>25</v>
      </c>
      <c r="D18" s="47" t="s">
        <v>61</v>
      </c>
      <c r="E18" s="27">
        <v>48192413.68</v>
      </c>
      <c r="F18" s="27">
        <f>E18</f>
        <v>48192413.68</v>
      </c>
      <c r="G18" s="47">
        <v>1899332</v>
      </c>
      <c r="H18" s="78">
        <v>34351035.07</v>
      </c>
      <c r="I18" s="78">
        <v>35749693.789999999</v>
      </c>
      <c r="J18" s="21">
        <f t="shared" si="2"/>
        <v>71.278926384747123</v>
      </c>
      <c r="K18" s="6"/>
      <c r="L18" s="6"/>
      <c r="M18" s="6"/>
      <c r="N18" s="6"/>
      <c r="O18" s="6"/>
      <c r="P18" s="6"/>
      <c r="Q18" s="6"/>
      <c r="R18" s="6"/>
    </row>
    <row r="19" spans="1:18" ht="13.5" customHeight="1" x14ac:dyDescent="0.2">
      <c r="A19" s="48"/>
      <c r="B19" s="43"/>
      <c r="C19" s="41"/>
      <c r="D19" s="65"/>
      <c r="E19" s="45">
        <f>E17+E18</f>
        <v>111595768.68000001</v>
      </c>
      <c r="F19" s="45">
        <f>F18+F17</f>
        <v>111595768.68000001</v>
      </c>
      <c r="G19" s="66"/>
      <c r="H19" s="79">
        <f>H18+H17</f>
        <v>74856916.539999992</v>
      </c>
      <c r="I19" s="79">
        <f>I17+I18</f>
        <v>76685024.340000004</v>
      </c>
      <c r="J19" s="21"/>
      <c r="K19" s="6"/>
      <c r="L19" s="6"/>
      <c r="M19" s="6"/>
      <c r="N19" s="6"/>
      <c r="O19" s="6"/>
      <c r="P19" s="6"/>
      <c r="Q19" s="6"/>
      <c r="R19" s="6"/>
    </row>
    <row r="20" spans="1:18" ht="45" customHeight="1" x14ac:dyDescent="0.2">
      <c r="A20" s="48" t="s">
        <v>58</v>
      </c>
      <c r="B20" s="43" t="s">
        <v>34</v>
      </c>
      <c r="C20" s="41" t="s">
        <v>36</v>
      </c>
      <c r="D20" s="51">
        <v>10300</v>
      </c>
      <c r="E20" s="27">
        <v>6318656.79</v>
      </c>
      <c r="F20" s="27">
        <f>E20</f>
        <v>6318656.79</v>
      </c>
      <c r="G20" s="47">
        <v>9250</v>
      </c>
      <c r="H20" s="19">
        <v>4604693.1100000003</v>
      </c>
      <c r="I20" s="78">
        <f>H20</f>
        <v>4604693.1100000003</v>
      </c>
      <c r="J20" s="21">
        <f>H20/E20*100</f>
        <v>72.874556460915173</v>
      </c>
      <c r="K20" s="6"/>
      <c r="L20" s="6"/>
      <c r="M20" s="6"/>
      <c r="N20" s="6"/>
      <c r="O20" s="6"/>
      <c r="P20" s="6"/>
      <c r="Q20" s="6"/>
      <c r="R20" s="6"/>
    </row>
    <row r="21" spans="1:18" ht="12.75" customHeight="1" x14ac:dyDescent="0.2">
      <c r="A21" s="48"/>
      <c r="B21" s="49"/>
      <c r="C21" s="50"/>
      <c r="D21" s="51"/>
      <c r="E21" s="45">
        <f>E20</f>
        <v>6318656.79</v>
      </c>
      <c r="F21" s="45">
        <f>F20</f>
        <v>6318656.79</v>
      </c>
      <c r="G21" s="47"/>
      <c r="H21" s="79">
        <f>H20</f>
        <v>4604693.1100000003</v>
      </c>
      <c r="I21" s="79">
        <f>I20</f>
        <v>4604693.1100000003</v>
      </c>
      <c r="J21" s="21"/>
      <c r="K21" s="6"/>
      <c r="L21" s="6"/>
      <c r="M21" s="6"/>
      <c r="N21" s="6"/>
      <c r="O21" s="6"/>
      <c r="P21" s="6"/>
      <c r="Q21" s="6"/>
      <c r="R21" s="6"/>
    </row>
    <row r="22" spans="1:18" x14ac:dyDescent="0.2">
      <c r="A22" s="23"/>
      <c r="B22" s="24"/>
      <c r="C22" s="24" t="s">
        <v>7</v>
      </c>
      <c r="D22" s="25"/>
      <c r="E22" s="45">
        <f>E19+E12++E21+E16+E14</f>
        <v>149617750.5</v>
      </c>
      <c r="F22" s="45">
        <f>F19+F12++F21+F16+F14</f>
        <v>149617750.5</v>
      </c>
      <c r="G22" s="45"/>
      <c r="H22" s="45">
        <f>H19+H12++H21+H16+H14</f>
        <v>102077068.43999998</v>
      </c>
      <c r="I22" s="45">
        <f>I19+I12++I21+I16+I14</f>
        <v>103905176.23999999</v>
      </c>
      <c r="J22" s="21">
        <f>I22/F22*100</f>
        <v>69.447091600271051</v>
      </c>
      <c r="K22" s="6"/>
      <c r="L22" s="6"/>
      <c r="M22" s="6"/>
      <c r="N22" s="6"/>
      <c r="O22" s="6"/>
      <c r="P22" s="6"/>
      <c r="Q22" s="6"/>
      <c r="R22" s="6"/>
    </row>
    <row r="23" spans="1:18" s="4" customFormat="1" ht="22.5" customHeight="1" x14ac:dyDescent="0.2">
      <c r="A23" s="106" t="s">
        <v>62</v>
      </c>
      <c r="B23" s="107"/>
      <c r="C23" s="107"/>
      <c r="D23" s="37"/>
      <c r="E23" s="36"/>
      <c r="F23" s="36"/>
      <c r="G23" s="38"/>
      <c r="H23" s="61"/>
      <c r="I23" s="61"/>
      <c r="J23" s="39"/>
      <c r="K23" s="7"/>
      <c r="L23" s="7"/>
      <c r="M23" s="7"/>
      <c r="N23" s="7"/>
      <c r="O23" s="7"/>
      <c r="P23" s="7"/>
      <c r="Q23" s="7"/>
      <c r="R23" s="7"/>
    </row>
    <row r="24" spans="1:18" s="4" customFormat="1" ht="22.5" customHeight="1" x14ac:dyDescent="0.2">
      <c r="A24" s="36"/>
      <c r="B24" s="36"/>
      <c r="C24" s="36"/>
      <c r="D24" s="37"/>
      <c r="E24" s="36"/>
      <c r="F24" s="36"/>
      <c r="G24" s="38"/>
      <c r="H24" s="61"/>
      <c r="I24" s="61"/>
      <c r="J24" s="39"/>
      <c r="K24" s="7"/>
      <c r="L24" s="7"/>
      <c r="M24" s="7"/>
      <c r="N24" s="7"/>
      <c r="O24" s="7"/>
      <c r="P24" s="7"/>
      <c r="Q24" s="7"/>
      <c r="R24" s="7"/>
    </row>
    <row r="25" spans="1:18" s="10" customFormat="1" ht="15.75" x14ac:dyDescent="0.25">
      <c r="A25" s="11"/>
      <c r="B25" s="11"/>
      <c r="D25" s="1"/>
      <c r="E25" s="1"/>
      <c r="F25" s="1"/>
      <c r="G25" s="1"/>
      <c r="H25" s="3"/>
      <c r="I25" s="11"/>
    </row>
    <row r="26" spans="1:18" s="10" customFormat="1" ht="15.75" x14ac:dyDescent="0.25">
      <c r="B26" s="35"/>
      <c r="C26" s="11"/>
      <c r="D26" s="11"/>
      <c r="E26" s="11"/>
      <c r="F26" s="11"/>
      <c r="G26" s="11"/>
      <c r="H26" s="11"/>
      <c r="I26" s="11"/>
    </row>
    <row r="27" spans="1:18" s="10" customFormat="1" ht="15.75" x14ac:dyDescent="0.25">
      <c r="B27" s="35"/>
      <c r="C27" s="2"/>
      <c r="D27" s="11"/>
      <c r="E27" s="11"/>
      <c r="F27" s="11"/>
      <c r="G27" s="11"/>
      <c r="H27" s="11"/>
      <c r="I27" s="11"/>
    </row>
    <row r="28" spans="1:18" s="10" customFormat="1" ht="15.75" x14ac:dyDescent="0.25">
      <c r="B28" s="35"/>
      <c r="C28" s="2"/>
      <c r="D28" s="11"/>
      <c r="E28" s="11"/>
      <c r="F28" s="11"/>
      <c r="G28" s="11"/>
      <c r="H28" s="11"/>
      <c r="I28" s="11"/>
    </row>
    <row r="29" spans="1:18" s="10" customFormat="1" ht="15.75" x14ac:dyDescent="0.25">
      <c r="B29" s="35"/>
      <c r="C29" s="2"/>
      <c r="D29" s="11"/>
      <c r="E29" s="11"/>
      <c r="F29" s="11"/>
      <c r="G29" s="11"/>
      <c r="H29" s="11"/>
      <c r="I29" s="11"/>
    </row>
    <row r="30" spans="1:18" s="10" customFormat="1" ht="15.75" x14ac:dyDescent="0.25">
      <c r="B30" s="40"/>
      <c r="C30" s="2"/>
      <c r="D30" s="11"/>
      <c r="E30" s="11"/>
      <c r="F30" s="11"/>
      <c r="G30" s="11"/>
      <c r="H30" s="11"/>
      <c r="I30" s="11"/>
    </row>
    <row r="31" spans="1:18" x14ac:dyDescent="0.2">
      <c r="A31" s="15"/>
      <c r="B31" s="8"/>
    </row>
    <row r="32" spans="1:18" x14ac:dyDescent="0.2">
      <c r="A32" s="16"/>
      <c r="B32" s="8"/>
    </row>
    <row r="33" spans="1:9" x14ac:dyDescent="0.2">
      <c r="A33" s="8"/>
      <c r="B33" s="40"/>
      <c r="I33" s="8"/>
    </row>
    <row r="34" spans="1:9" x14ac:dyDescent="0.2">
      <c r="A34" s="8"/>
      <c r="B34" s="8"/>
      <c r="C34" s="8"/>
      <c r="D34" s="2"/>
      <c r="E34" s="2"/>
      <c r="F34" s="2"/>
      <c r="G34" s="2"/>
      <c r="H34" s="5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D88" s="8"/>
      <c r="E88" s="8"/>
      <c r="F88" s="8"/>
      <c r="G88" s="8"/>
      <c r="H88" s="8"/>
      <c r="I88" s="8"/>
    </row>
  </sheetData>
  <mergeCells count="17">
    <mergeCell ref="A23:C23"/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2:C12"/>
    <mergeCell ref="K17:L17"/>
    <mergeCell ref="J4:J5"/>
    <mergeCell ref="A6:J6"/>
    <mergeCell ref="A7:A11"/>
    <mergeCell ref="B7:B11"/>
    <mergeCell ref="F7:F11"/>
  </mergeCells>
  <phoneticPr fontId="0" type="noConversion"/>
  <pageMargins left="0.39370078740157483" right="0.39370078740157483" top="0.62992125984251968" bottom="0.39370078740157483" header="0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2023-07-18T05:36:35Z</cp:lastPrinted>
  <dcterms:created xsi:type="dcterms:W3CDTF">1996-10-08T23:32:33Z</dcterms:created>
  <dcterms:modified xsi:type="dcterms:W3CDTF">2023-10-13T09:36:09Z</dcterms:modified>
</cp:coreProperties>
</file>