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2\ОТЧЕТЫ 2022\"/>
    </mc:Choice>
  </mc:AlternateContent>
  <xr:revisionPtr revIDLastSave="0" documentId="13_ncr:1_{B1D9F5C7-9CB8-4A65-BE0B-8144618513FC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3" l="1"/>
  <c r="I22" i="3"/>
  <c r="I23" i="3" s="1"/>
  <c r="F23" i="3"/>
  <c r="I21" i="3"/>
  <c r="F21" i="3"/>
  <c r="F19" i="3"/>
  <c r="I18" i="3"/>
  <c r="F17" i="3"/>
  <c r="F18" i="3"/>
  <c r="J13" i="3"/>
  <c r="I16" i="3"/>
  <c r="F16" i="3"/>
  <c r="F12" i="3"/>
  <c r="J17" i="3"/>
  <c r="J8" i="3"/>
  <c r="J11" i="3"/>
  <c r="H21" i="3"/>
  <c r="F24" i="3" l="1"/>
  <c r="I24" i="3"/>
  <c r="J15" i="3"/>
  <c r="H23" i="3"/>
  <c r="E23" i="3"/>
  <c r="E21" i="3"/>
  <c r="J22" i="3"/>
  <c r="H12" i="3" l="1"/>
  <c r="J10" i="3" l="1"/>
  <c r="D16" i="3"/>
  <c r="G16" i="3"/>
  <c r="H16" i="3"/>
  <c r="E16" i="3"/>
  <c r="E12" i="3"/>
  <c r="J14" i="3"/>
  <c r="H18" i="3"/>
  <c r="H24" i="3" s="1"/>
  <c r="E18" i="3"/>
  <c r="J9" i="3"/>
  <c r="J19" i="3"/>
  <c r="J20" i="3"/>
  <c r="J7" i="3"/>
  <c r="E24" i="3" l="1"/>
  <c r="J18" i="3"/>
  <c r="J12" i="3"/>
  <c r="J16" i="3"/>
  <c r="J24" i="3" l="1"/>
</calcChain>
</file>

<file path=xl/sharedStrings.xml><?xml version="1.0" encoding="utf-8"?>
<sst xmlns="http://schemas.openxmlformats.org/spreadsheetml/2006/main" count="89" uniqueCount="60">
  <si>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</si>
  <si>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</si>
  <si>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</si>
  <si>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</si>
  <si>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</si>
  <si>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</si>
  <si>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</si>
  <si>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</si>
  <si>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</si>
  <si>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</si>
  <si>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</si>
  <si>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</si>
  <si>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</si>
  <si>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</si>
  <si>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</si>
  <si>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</si>
  <si>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</si>
  <si>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</si>
  <si>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</si>
  <si>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</si>
  <si>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</si>
  <si>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</si>
  <si>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</si>
  <si>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</si>
  <si>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</si>
  <si>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</si>
  <si>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</si>
  <si>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</si>
  <si>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</si>
  <si>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</si>
  <si>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</si>
  <si>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</si>
  <si>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</si>
  <si>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</si>
  <si>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</si>
  <si>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</si>
  <si>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</si>
  <si>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</si>
  <si>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</si>
  <si>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</si>
  <si>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</si>
  <si>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</si>
  <si>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</si>
  <si>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</si>
  <si>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</si>
  <si>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</si>
  <si>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</si>
  <si>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t xml:space="preserve">Реализация дополнительных  профессиональных программ повышения квалификации </t>
  </si>
  <si>
    <t>Изготовление технической документации на объекты недвижимости, находящиеся в муниципальной собственности</t>
  </si>
  <si>
    <t>6</t>
  </si>
  <si>
    <t>Количество выездов (поисковые и аварийно-спасательные работы, за исключением работ на водных объектах)</t>
  </si>
  <si>
    <t>Реализация дополнительных проыессиональных программ повышения квалификации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</si>
  <si>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</si>
  <si>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</si>
  <si>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</si>
  <si>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2022год</t>
    </r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</si>
  <si>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2022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</si>
  <si>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2022 год</t>
    </r>
  </si>
  <si>
    <t>Организация и проведение мероприятий в сфере внутреннего туризма,                                     ( количество человек)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</si>
  <si>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01.07.2022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</si>
</sst>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rgb="FF00206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3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>
      <alignment horizontal="center" vertical="top" wrapText="1"/>
    </xf>
    <xf numFmtId="4" fontId="2" fillId="4" borderId="1" xfId="0" applyNumberFormat="1" applyFont="1" applyFill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0" fillId="0" borderId="9" xfId="0" applyFill="1" applyBorder="1" applyAlignment="1">
      <alignment horizontal="center" vertical="top" wrapText="1"/>
    </xf>
    <xf numFmtId="49" fontId="15" fillId="0" borderId="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vertical="top" wrapText="1"/>
    </xf>
    <xf numFmtId="4" fontId="15" fillId="0" borderId="3" xfId="0" applyNumberFormat="1" applyFont="1" applyFill="1" applyBorder="1" applyAlignment="1">
      <alignment horizontal="left" vertical="top" wrapText="1"/>
    </xf>
    <xf numFmtId="3" fontId="10" fillId="0" borderId="3" xfId="0" applyNumberFormat="1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justify" wrapText="1"/>
    </xf>
    <xf numFmtId="4" fontId="2" fillId="4" borderId="1" xfId="0" applyNumberFormat="1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4" fontId="2" fillId="0" borderId="1" xfId="0" applyNumberFormat="1" applyFont="1" applyFill="1" applyBorder="1" applyAlignment="1">
      <alignment horizontal="left" vertical="top" wrapText="1"/>
    </xf>
    <xf numFmtId="3" fontId="17" fillId="0" borderId="1" xfId="0" applyNumberFormat="1" applyFont="1" applyFill="1" applyBorder="1" applyAlignment="1">
      <alignment horizontal="center" vertical="top" wrapText="1"/>
    </xf>
    <xf numFmtId="4" fontId="18" fillId="0" borderId="1" xfId="0" applyNumberFormat="1" applyFont="1" applyFill="1" applyBorder="1" applyAlignment="1">
      <alignment vertical="top"/>
    </xf>
    <xf numFmtId="4" fontId="17" fillId="0" borderId="1" xfId="0" applyNumberFormat="1" applyFont="1" applyFill="1" applyBorder="1" applyAlignment="1">
      <alignment horizontal="right" vertical="top" wrapText="1"/>
    </xf>
    <xf numFmtId="3" fontId="18" fillId="0" borderId="1" xfId="0" applyNumberFormat="1" applyFont="1" applyFill="1" applyBorder="1" applyAlignment="1">
      <alignment horizontal="center" vertical="top"/>
    </xf>
    <xf numFmtId="3" fontId="19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/>
    </xf>
    <xf numFmtId="4" fontId="18" fillId="0" borderId="0" xfId="0" applyNumberFormat="1" applyFont="1" applyFill="1" applyBorder="1" applyAlignment="1">
      <alignment horizontal="right" vertical="center"/>
    </xf>
    <xf numFmtId="3" fontId="21" fillId="0" borderId="1" xfId="0" applyNumberFormat="1" applyFont="1" applyFill="1" applyBorder="1" applyAlignment="1">
      <alignment horizontal="center" vertical="top" wrapText="1"/>
    </xf>
    <xf numFmtId="4" fontId="21" fillId="0" borderId="1" xfId="0" applyNumberFormat="1" applyFont="1" applyFill="1" applyBorder="1" applyAlignment="1">
      <alignment horizontal="right" vertical="top"/>
    </xf>
    <xf numFmtId="4" fontId="21" fillId="0" borderId="1" xfId="0" applyNumberFormat="1" applyFont="1" applyFill="1" applyBorder="1" applyAlignment="1">
      <alignment vertical="top"/>
    </xf>
    <xf numFmtId="4" fontId="22" fillId="0" borderId="1" xfId="0" applyNumberFormat="1" applyFont="1" applyFill="1" applyBorder="1" applyAlignment="1">
      <alignment vertical="top"/>
    </xf>
    <xf numFmtId="0" fontId="21" fillId="0" borderId="1" xfId="0" applyNumberFormat="1" applyFont="1" applyFill="1" applyBorder="1" applyAlignment="1">
      <alignment horizontal="center" vertical="justify" wrapText="1"/>
    </xf>
    <xf numFmtId="3" fontId="21" fillId="0" borderId="1" xfId="0" applyNumberFormat="1" applyFont="1" applyFill="1" applyBorder="1" applyAlignment="1">
      <alignment horizontal="center" vertical="top"/>
    </xf>
    <xf numFmtId="4" fontId="22" fillId="0" borderId="1" xfId="0" applyNumberFormat="1" applyFont="1" applyFill="1" applyBorder="1" applyAlignment="1">
      <alignment horizontal="right" vertical="top"/>
    </xf>
    <xf numFmtId="3" fontId="23" fillId="0" borderId="1" xfId="0" applyNumberFormat="1" applyFont="1" applyFill="1" applyBorder="1" applyAlignment="1">
      <alignment horizontal="center" vertical="top" wrapText="1"/>
    </xf>
    <xf numFmtId="4" fontId="21" fillId="4" borderId="1" xfId="0" applyNumberFormat="1" applyFont="1" applyFill="1" applyBorder="1" applyAlignment="1">
      <alignment vertical="top"/>
    </xf>
    <xf numFmtId="2" fontId="21" fillId="0" borderId="1" xfId="0" applyNumberFormat="1" applyFont="1" applyFill="1" applyBorder="1" applyAlignment="1">
      <alignment horizontal="center" vertical="top"/>
    </xf>
    <xf numFmtId="0" fontId="24" fillId="0" borderId="1" xfId="0" applyFont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left" vertical="top" wrapText="1"/>
    </xf>
    <xf numFmtId="0" fontId="16" fillId="4" borderId="1" xfId="0" applyFont="1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3" fillId="4" borderId="4" xfId="0" applyNumberFormat="1" applyFont="1" applyFill="1" applyBorder="1" applyAlignment="1">
      <alignment horizontal="left" vertical="top" wrapText="1"/>
    </xf>
    <xf numFmtId="0" fontId="16" fillId="4" borderId="5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3" fontId="2" fillId="0" borderId="10" xfId="0" applyNumberFormat="1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4" fontId="2" fillId="0" borderId="10" xfId="0" applyNumberFormat="1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vertical="top"/>
    </xf>
    <xf numFmtId="0" fontId="20" fillId="0" borderId="5" xfId="0" applyFont="1" applyBorder="1" applyAlignment="1">
      <alignment vertical="top"/>
    </xf>
    <xf numFmtId="0" fontId="20" fillId="0" borderId="6" xfId="0" applyFont="1" applyBorder="1" applyAlignment="1">
      <alignment vertical="top"/>
    </xf>
    <xf numFmtId="4" fontId="2" fillId="0" borderId="0" xfId="0" applyNumberFormat="1" applyFont="1" applyFill="1" applyAlignment="1">
      <alignment horizontal="center"/>
    </xf>
    <xf numFmtId="2" fontId="2" fillId="0" borderId="1" xfId="0" applyNumberFormat="1" applyFon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zoomScale="120" zoomScaleNormal="120" zoomScaleSheetLayoutView="120" workbookViewId="0">
      <selection activeCell="H7" sqref="H7"/>
    </sheetView>
  </sheetViews>
  <sheetFormatPr defaultRowHeight="12.75" x14ac:dyDescent="0.2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 x14ac:dyDescent="0.2">
      <c r="A1" s="99" t="s">
        <v>10</v>
      </c>
      <c r="B1" s="99"/>
      <c r="C1" s="99"/>
      <c r="D1" s="99"/>
      <c r="E1" s="99"/>
      <c r="F1" s="99"/>
      <c r="G1" s="99"/>
    </row>
    <row r="2" spans="1:11" ht="24" customHeight="1" x14ac:dyDescent="0.2">
      <c r="A2" s="100" t="s">
        <v>59</v>
      </c>
      <c r="B2" s="100"/>
      <c r="C2" s="100"/>
      <c r="D2" s="100"/>
      <c r="E2" s="100"/>
      <c r="F2" s="100"/>
      <c r="G2" s="100"/>
    </row>
    <row r="3" spans="1:11" ht="71.25" customHeight="1" x14ac:dyDescent="0.2">
      <c r="A3" s="12" t="s">
        <v>0</v>
      </c>
      <c r="B3" s="64" t="s">
        <v>3</v>
      </c>
      <c r="C3" s="12" t="s">
        <v>4</v>
      </c>
      <c r="D3" s="60" t="s">
        <v>55</v>
      </c>
      <c r="E3" s="12" t="s">
        <v>32</v>
      </c>
      <c r="F3" s="12" t="s">
        <v>5</v>
      </c>
      <c r="G3" s="12" t="s">
        <v>6</v>
      </c>
    </row>
    <row r="4" spans="1:11" ht="24.75" customHeight="1" x14ac:dyDescent="0.2">
      <c r="A4" s="101" t="s">
        <v>12</v>
      </c>
      <c r="B4" s="101"/>
      <c r="C4" s="101"/>
      <c r="D4" s="101"/>
      <c r="E4" s="101"/>
      <c r="F4" s="101"/>
      <c r="G4" s="101"/>
    </row>
    <row r="5" spans="1:11" s="5" customFormat="1" ht="36" customHeight="1" x14ac:dyDescent="0.2">
      <c r="A5" s="97" t="s">
        <v>19</v>
      </c>
      <c r="B5" s="16" t="s">
        <v>50</v>
      </c>
      <c r="C5" s="17" t="s">
        <v>7</v>
      </c>
      <c r="D5" s="41">
        <v>285</v>
      </c>
      <c r="E5" s="36">
        <v>121</v>
      </c>
      <c r="F5" s="17"/>
      <c r="G5" s="15" t="s">
        <v>9</v>
      </c>
    </row>
    <row r="6" spans="1:11" s="5" customFormat="1" ht="25.5" customHeight="1" x14ac:dyDescent="0.2">
      <c r="A6" s="98"/>
      <c r="B6" s="16" t="s">
        <v>20</v>
      </c>
      <c r="C6" s="17" t="s">
        <v>7</v>
      </c>
      <c r="D6" s="41">
        <v>17</v>
      </c>
      <c r="E6" s="36">
        <v>10</v>
      </c>
      <c r="F6" s="17"/>
      <c r="G6" s="15" t="s">
        <v>9</v>
      </c>
    </row>
    <row r="7" spans="1:11" s="5" customFormat="1" ht="27" customHeight="1" x14ac:dyDescent="0.2">
      <c r="A7" s="98"/>
      <c r="B7" s="16" t="s">
        <v>21</v>
      </c>
      <c r="C7" s="17" t="s">
        <v>7</v>
      </c>
      <c r="D7" s="41">
        <v>110</v>
      </c>
      <c r="E7" s="36">
        <v>75</v>
      </c>
      <c r="F7" s="17"/>
      <c r="G7" s="15" t="s">
        <v>9</v>
      </c>
    </row>
    <row r="8" spans="1:11" s="5" customFormat="1" ht="27.75" customHeight="1" x14ac:dyDescent="0.2">
      <c r="A8" s="98"/>
      <c r="B8" s="16" t="s">
        <v>51</v>
      </c>
      <c r="C8" s="18" t="s">
        <v>46</v>
      </c>
      <c r="D8" s="41">
        <v>6768</v>
      </c>
      <c r="E8" s="36">
        <v>3960</v>
      </c>
      <c r="F8" s="17"/>
      <c r="G8" s="15" t="s">
        <v>9</v>
      </c>
    </row>
    <row r="9" spans="1:11" s="5" customFormat="1" ht="20.25" customHeight="1" x14ac:dyDescent="0.2">
      <c r="A9" s="98"/>
      <c r="B9" s="15" t="s">
        <v>45</v>
      </c>
      <c r="C9" s="17" t="s">
        <v>22</v>
      </c>
      <c r="D9" s="41">
        <v>6930991</v>
      </c>
      <c r="E9" s="91">
        <v>6807793</v>
      </c>
      <c r="F9" s="17"/>
      <c r="G9" s="15" t="s">
        <v>9</v>
      </c>
    </row>
    <row r="10" spans="1:11" s="5" customFormat="1" ht="29.25" customHeight="1" x14ac:dyDescent="0.2">
      <c r="A10" s="102" t="s">
        <v>17</v>
      </c>
      <c r="B10" s="16" t="s">
        <v>23</v>
      </c>
      <c r="C10" s="18" t="s">
        <v>24</v>
      </c>
      <c r="D10" s="42">
        <v>58025</v>
      </c>
      <c r="E10" s="86">
        <v>29557</v>
      </c>
      <c r="F10" s="27"/>
      <c r="G10" s="15" t="s">
        <v>9</v>
      </c>
    </row>
    <row r="11" spans="1:11" s="5" customFormat="1" ht="23.25" hidden="1" customHeight="1" x14ac:dyDescent="0.2">
      <c r="A11" s="103"/>
      <c r="B11" s="16" t="s">
        <v>33</v>
      </c>
      <c r="C11" s="24" t="s">
        <v>24</v>
      </c>
      <c r="D11" s="42"/>
      <c r="E11" s="79"/>
      <c r="F11" s="43"/>
      <c r="G11" s="38" t="s">
        <v>9</v>
      </c>
    </row>
    <row r="12" spans="1:11" s="5" customFormat="1" ht="40.5" hidden="1" customHeight="1" x14ac:dyDescent="0.2">
      <c r="A12" s="104"/>
      <c r="B12" s="52" t="s">
        <v>48</v>
      </c>
      <c r="C12" s="24" t="s">
        <v>24</v>
      </c>
      <c r="D12" s="42"/>
      <c r="E12" s="79"/>
      <c r="F12" s="43"/>
      <c r="G12" s="38" t="s">
        <v>9</v>
      </c>
    </row>
    <row r="13" spans="1:11" s="5" customFormat="1" ht="28.5" customHeight="1" x14ac:dyDescent="0.2">
      <c r="A13" s="74" t="s">
        <v>13</v>
      </c>
      <c r="B13" s="73" t="s">
        <v>25</v>
      </c>
      <c r="C13" s="18" t="s">
        <v>24</v>
      </c>
      <c r="D13" s="42">
        <v>123</v>
      </c>
      <c r="E13" s="86">
        <v>54</v>
      </c>
      <c r="F13" s="37"/>
      <c r="G13" s="15" t="s">
        <v>9</v>
      </c>
    </row>
    <row r="14" spans="1:11" s="5" customFormat="1" ht="36.75" customHeight="1" x14ac:dyDescent="0.2">
      <c r="A14" s="74" t="s">
        <v>38</v>
      </c>
      <c r="B14" s="45" t="s">
        <v>40</v>
      </c>
      <c r="C14" s="39" t="s">
        <v>41</v>
      </c>
      <c r="D14" s="72">
        <v>195</v>
      </c>
      <c r="E14" s="90">
        <v>195</v>
      </c>
      <c r="F14" s="37"/>
      <c r="G14" s="15" t="s">
        <v>9</v>
      </c>
      <c r="H14" s="33"/>
      <c r="I14" s="33"/>
      <c r="J14" s="33"/>
      <c r="K14" s="34"/>
    </row>
    <row r="15" spans="1:11" s="5" customFormat="1" ht="18.75" customHeight="1" x14ac:dyDescent="0.2">
      <c r="A15" s="74"/>
      <c r="B15" s="16" t="s">
        <v>35</v>
      </c>
      <c r="C15" s="18" t="s">
        <v>22</v>
      </c>
      <c r="D15" s="42">
        <v>1898309</v>
      </c>
      <c r="E15" s="86">
        <v>1898309</v>
      </c>
      <c r="F15" s="37"/>
      <c r="G15" s="15" t="s">
        <v>9</v>
      </c>
    </row>
    <row r="16" spans="1:11" ht="36" customHeight="1" x14ac:dyDescent="0.2">
      <c r="A16" s="77" t="s">
        <v>52</v>
      </c>
      <c r="B16" s="76" t="s">
        <v>58</v>
      </c>
      <c r="C16" s="75" t="s">
        <v>53</v>
      </c>
      <c r="D16" s="71">
        <v>5450</v>
      </c>
      <c r="E16" s="96">
        <v>1000</v>
      </c>
      <c r="F16" s="70"/>
      <c r="G16" s="78" t="s">
        <v>9</v>
      </c>
    </row>
    <row r="21" spans="1:1" x14ac:dyDescent="0.2">
      <c r="A21" s="46"/>
    </row>
  </sheetData>
  <mergeCells count="5">
    <mergeCell ref="A5:A9"/>
    <mergeCell ref="A1:G1"/>
    <mergeCell ref="A2:G2"/>
    <mergeCell ref="A4:G4"/>
    <mergeCell ref="A10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1"/>
  <sheetViews>
    <sheetView tabSelected="1" zoomScaleNormal="120" zoomScaleSheetLayoutView="120" workbookViewId="0">
      <pane ySplit="5" topLeftCell="A22" activePane="bottomLeft" state="frozen"/>
      <selection pane="bottomLeft" activeCell="H32" sqref="H32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1" width="10" style="1" bestFit="1" customWidth="1"/>
    <col min="12" max="16384" width="9.140625" style="1"/>
  </cols>
  <sheetData>
    <row r="1" spans="1:18" ht="28.5" customHeight="1" x14ac:dyDescent="0.2">
      <c r="A1" s="105" t="s">
        <v>11</v>
      </c>
      <c r="B1" s="105"/>
      <c r="C1" s="105"/>
      <c r="D1" s="105"/>
      <c r="E1" s="105"/>
      <c r="F1" s="105"/>
      <c r="G1" s="105"/>
      <c r="H1" s="105"/>
      <c r="I1" s="105"/>
    </row>
    <row r="2" spans="1:18" ht="15.75" x14ac:dyDescent="0.2">
      <c r="A2" s="109" t="s">
        <v>59</v>
      </c>
      <c r="B2" s="109"/>
      <c r="C2" s="109"/>
      <c r="D2" s="109"/>
      <c r="E2" s="109"/>
      <c r="F2" s="109"/>
      <c r="G2" s="109"/>
      <c r="H2" s="109"/>
      <c r="I2" s="109"/>
    </row>
    <row r="3" spans="1:18" ht="12" customHeight="1" x14ac:dyDescent="0.2">
      <c r="A3" s="40"/>
      <c r="B3" s="40"/>
      <c r="C3" s="40"/>
      <c r="D3" s="40"/>
      <c r="E3" s="40"/>
      <c r="F3" s="40"/>
      <c r="G3" s="40"/>
      <c r="H3" s="40"/>
      <c r="I3" s="40"/>
    </row>
    <row r="4" spans="1:18" ht="28.5" customHeight="1" x14ac:dyDescent="0.2">
      <c r="A4" s="108" t="s">
        <v>16</v>
      </c>
      <c r="B4" s="108" t="s">
        <v>0</v>
      </c>
      <c r="C4" s="108" t="s">
        <v>31</v>
      </c>
      <c r="D4" s="106" t="s">
        <v>56</v>
      </c>
      <c r="E4" s="107"/>
      <c r="F4" s="108" t="s">
        <v>1</v>
      </c>
      <c r="G4" s="106" t="s">
        <v>57</v>
      </c>
      <c r="H4" s="107"/>
      <c r="I4" s="108" t="s">
        <v>15</v>
      </c>
      <c r="J4" s="120" t="s">
        <v>14</v>
      </c>
      <c r="K4" s="2"/>
    </row>
    <row r="5" spans="1:18" ht="25.5" x14ac:dyDescent="0.2">
      <c r="A5" s="108"/>
      <c r="B5" s="108"/>
      <c r="C5" s="108"/>
      <c r="D5" s="12" t="s">
        <v>44</v>
      </c>
      <c r="E5" s="12" t="s">
        <v>42</v>
      </c>
      <c r="F5" s="108"/>
      <c r="G5" s="12" t="s">
        <v>2</v>
      </c>
      <c r="H5" s="12" t="s">
        <v>43</v>
      </c>
      <c r="I5" s="108"/>
      <c r="J5" s="121"/>
    </row>
    <row r="6" spans="1:18" ht="21.75" customHeight="1" x14ac:dyDescent="0.2">
      <c r="A6" s="122" t="s">
        <v>12</v>
      </c>
      <c r="B6" s="123"/>
      <c r="C6" s="123"/>
      <c r="D6" s="123"/>
      <c r="E6" s="123"/>
      <c r="F6" s="123"/>
      <c r="G6" s="123"/>
      <c r="H6" s="123"/>
      <c r="I6" s="123"/>
      <c r="J6" s="124"/>
    </row>
    <row r="7" spans="1:18" s="5" customFormat="1" ht="51" x14ac:dyDescent="0.2">
      <c r="A7" s="128">
        <v>1</v>
      </c>
      <c r="B7" s="125" t="s">
        <v>19</v>
      </c>
      <c r="C7" s="16" t="s">
        <v>26</v>
      </c>
      <c r="D7" s="22">
        <v>285</v>
      </c>
      <c r="E7" s="35">
        <v>9905904</v>
      </c>
      <c r="F7" s="133">
        <v>16192490</v>
      </c>
      <c r="G7" s="36">
        <v>121</v>
      </c>
      <c r="H7" s="87">
        <v>4682884.5</v>
      </c>
      <c r="I7" s="87">
        <v>4682884.5</v>
      </c>
      <c r="J7" s="137">
        <f>H7/E7*100</f>
        <v>47.273671337820353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 x14ac:dyDescent="0.2">
      <c r="A8" s="129"/>
      <c r="B8" s="125"/>
      <c r="C8" s="16" t="s">
        <v>27</v>
      </c>
      <c r="D8" s="41">
        <v>17</v>
      </c>
      <c r="E8" s="35">
        <v>571644</v>
      </c>
      <c r="F8" s="134"/>
      <c r="G8" s="36">
        <v>10</v>
      </c>
      <c r="H8" s="87">
        <v>196134.62</v>
      </c>
      <c r="I8" s="87">
        <v>196134.62</v>
      </c>
      <c r="J8" s="137">
        <f>H8/E8*100</f>
        <v>34.310623394980091</v>
      </c>
      <c r="K8" s="8"/>
      <c r="L8" s="8"/>
      <c r="M8" s="8"/>
      <c r="N8" s="8"/>
      <c r="O8" s="8"/>
      <c r="P8" s="8"/>
      <c r="Q8" s="8"/>
      <c r="R8" s="8"/>
    </row>
    <row r="9" spans="1:18" s="5" customFormat="1" ht="25.5" x14ac:dyDescent="0.2">
      <c r="A9" s="130"/>
      <c r="B9" s="126"/>
      <c r="C9" s="16" t="s">
        <v>28</v>
      </c>
      <c r="D9" s="41">
        <v>110</v>
      </c>
      <c r="E9" s="35">
        <v>3828597</v>
      </c>
      <c r="F9" s="134"/>
      <c r="G9" s="36">
        <v>75</v>
      </c>
      <c r="H9" s="87">
        <v>1323908.74</v>
      </c>
      <c r="I9" s="87">
        <v>1325141.49</v>
      </c>
      <c r="J9" s="137">
        <f t="shared" ref="J9:J20" si="0">H9/E9*100</f>
        <v>34.579474935596508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 x14ac:dyDescent="0.2">
      <c r="A10" s="131"/>
      <c r="B10" s="127"/>
      <c r="C10" s="52" t="s">
        <v>47</v>
      </c>
      <c r="D10" s="41">
        <v>6768</v>
      </c>
      <c r="E10" s="23">
        <v>490822</v>
      </c>
      <c r="F10" s="134"/>
      <c r="G10" s="41">
        <v>3960</v>
      </c>
      <c r="H10" s="88">
        <v>190309.16</v>
      </c>
      <c r="I10" s="88">
        <v>190309.16</v>
      </c>
      <c r="J10" s="137">
        <f t="shared" si="0"/>
        <v>38.773559457400033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 x14ac:dyDescent="0.2">
      <c r="A11" s="132"/>
      <c r="B11" s="127"/>
      <c r="C11" s="15" t="s">
        <v>37</v>
      </c>
      <c r="D11" s="41">
        <v>6930991</v>
      </c>
      <c r="E11" s="23">
        <v>1365523</v>
      </c>
      <c r="F11" s="135"/>
      <c r="G11" s="41">
        <v>6807793</v>
      </c>
      <c r="H11" s="88">
        <v>698488.67</v>
      </c>
      <c r="I11" s="88">
        <v>698488.67</v>
      </c>
      <c r="J11" s="35">
        <f>H11/E11*100</f>
        <v>51.151732339916656</v>
      </c>
      <c r="K11" s="136"/>
      <c r="L11" s="8"/>
      <c r="M11" s="8"/>
      <c r="N11" s="8"/>
      <c r="O11" s="8"/>
      <c r="P11" s="8"/>
      <c r="Q11" s="8"/>
      <c r="R11" s="8"/>
    </row>
    <row r="12" spans="1:18" s="5" customFormat="1" x14ac:dyDescent="0.2">
      <c r="A12" s="110" t="s">
        <v>8</v>
      </c>
      <c r="B12" s="111"/>
      <c r="C12" s="112"/>
      <c r="D12" s="28"/>
      <c r="E12" s="29">
        <f>SUM(E7:E11)</f>
        <v>16162490</v>
      </c>
      <c r="F12" s="29">
        <f>F7</f>
        <v>16192490</v>
      </c>
      <c r="G12" s="80"/>
      <c r="H12" s="89">
        <f>SUM(H7:H11)</f>
        <v>7091725.6900000004</v>
      </c>
      <c r="I12" s="89">
        <f>I7+I8+I9+I10+I11</f>
        <v>7092958.4400000004</v>
      </c>
      <c r="J12" s="25">
        <f t="shared" si="0"/>
        <v>43.877680295548522</v>
      </c>
      <c r="K12" s="8"/>
      <c r="L12" s="8"/>
      <c r="M12" s="8"/>
      <c r="N12" s="8"/>
      <c r="O12" s="8"/>
      <c r="P12" s="8"/>
      <c r="Q12" s="8"/>
      <c r="R12" s="8"/>
    </row>
    <row r="13" spans="1:18" s="5" customFormat="1" ht="76.5" x14ac:dyDescent="0.2">
      <c r="A13" s="115">
        <v>3</v>
      </c>
      <c r="B13" s="117" t="s">
        <v>18</v>
      </c>
      <c r="C13" s="16" t="s">
        <v>29</v>
      </c>
      <c r="D13" s="21">
        <v>58025</v>
      </c>
      <c r="E13" s="44">
        <v>23212630</v>
      </c>
      <c r="F13" s="44">
        <v>23212630</v>
      </c>
      <c r="G13" s="42">
        <v>29557</v>
      </c>
      <c r="H13" s="44">
        <v>9113588.3399999999</v>
      </c>
      <c r="I13" s="44">
        <v>9113588.3399999999</v>
      </c>
      <c r="J13" s="26">
        <f>H13/E13*100</f>
        <v>39.261334626882004</v>
      </c>
      <c r="K13" s="8"/>
      <c r="L13" s="8"/>
      <c r="M13" s="8"/>
      <c r="N13" s="8"/>
      <c r="O13" s="8"/>
      <c r="P13" s="8"/>
      <c r="Q13" s="8"/>
      <c r="R13" s="8"/>
    </row>
    <row r="14" spans="1:18" s="5" customFormat="1" ht="102" hidden="1" customHeight="1" x14ac:dyDescent="0.2">
      <c r="A14" s="116"/>
      <c r="B14" s="118"/>
      <c r="C14" s="16" t="s">
        <v>34</v>
      </c>
      <c r="D14" s="21"/>
      <c r="E14" s="44"/>
      <c r="F14" s="81"/>
      <c r="G14" s="79"/>
      <c r="H14" s="81"/>
      <c r="I14" s="81"/>
      <c r="J14" s="26" t="e">
        <f t="shared" si="0"/>
        <v>#DIV/0!</v>
      </c>
      <c r="K14" s="8"/>
      <c r="L14" s="8"/>
      <c r="M14" s="8"/>
      <c r="N14" s="8"/>
      <c r="O14" s="8"/>
      <c r="P14" s="8"/>
      <c r="Q14" s="8"/>
      <c r="R14" s="8"/>
    </row>
    <row r="15" spans="1:18" s="5" customFormat="1" ht="60.75" hidden="1" customHeight="1" x14ac:dyDescent="0.2">
      <c r="A15" s="65"/>
      <c r="B15" s="119"/>
      <c r="C15" s="52" t="s">
        <v>48</v>
      </c>
      <c r="D15" s="42"/>
      <c r="E15" s="44"/>
      <c r="F15" s="81"/>
      <c r="G15" s="79"/>
      <c r="H15" s="81"/>
      <c r="I15" s="81"/>
      <c r="J15" s="26" t="e">
        <f>I15/H15*100</f>
        <v>#DIV/0!</v>
      </c>
      <c r="K15" s="8"/>
      <c r="L15" s="8"/>
      <c r="M15" s="8"/>
      <c r="N15" s="8"/>
      <c r="O15" s="8"/>
      <c r="P15" s="8"/>
      <c r="Q15" s="8"/>
      <c r="R15" s="8"/>
    </row>
    <row r="16" spans="1:18" s="5" customFormat="1" x14ac:dyDescent="0.2">
      <c r="A16" s="110" t="s">
        <v>8</v>
      </c>
      <c r="B16" s="111"/>
      <c r="C16" s="112"/>
      <c r="D16" s="61">
        <f>D14+D13</f>
        <v>58025</v>
      </c>
      <c r="E16" s="59">
        <f>SUM(E13:E14)</f>
        <v>23212630</v>
      </c>
      <c r="F16" s="59">
        <f>F13</f>
        <v>23212630</v>
      </c>
      <c r="G16" s="84">
        <f t="shared" ref="G16:H16" si="1">SUM(G13:G14)</f>
        <v>29557</v>
      </c>
      <c r="H16" s="92">
        <f t="shared" si="1"/>
        <v>9113588.3399999999</v>
      </c>
      <c r="I16" s="92">
        <f>I13</f>
        <v>9113588.3399999999</v>
      </c>
      <c r="J16" s="25">
        <f t="shared" si="0"/>
        <v>39.261334626882004</v>
      </c>
      <c r="K16" s="8"/>
      <c r="L16" s="8"/>
      <c r="M16" s="8"/>
      <c r="N16" s="8"/>
      <c r="O16" s="8"/>
      <c r="P16" s="8"/>
      <c r="Q16" s="8"/>
      <c r="R16" s="8"/>
    </row>
    <row r="17" spans="1:18" s="5" customFormat="1" ht="25.5" x14ac:dyDescent="0.2">
      <c r="A17" s="21">
        <v>4</v>
      </c>
      <c r="B17" s="15" t="s">
        <v>13</v>
      </c>
      <c r="C17" s="16" t="s">
        <v>30</v>
      </c>
      <c r="D17" s="41">
        <v>123</v>
      </c>
      <c r="E17" s="35">
        <v>3668000</v>
      </c>
      <c r="F17" s="35">
        <f>E17</f>
        <v>3668000</v>
      </c>
      <c r="G17" s="41">
        <v>54</v>
      </c>
      <c r="H17" s="87">
        <v>1625675.02</v>
      </c>
      <c r="I17" s="87">
        <v>1625675.02</v>
      </c>
      <c r="J17" s="26">
        <f>H17/E17*100</f>
        <v>44.320474918211559</v>
      </c>
      <c r="K17" s="8"/>
      <c r="L17" s="8"/>
      <c r="M17" s="8"/>
      <c r="N17" s="8"/>
      <c r="O17" s="8"/>
      <c r="P17" s="8"/>
      <c r="Q17" s="8"/>
      <c r="R17" s="8"/>
    </row>
    <row r="18" spans="1:18" s="5" customFormat="1" x14ac:dyDescent="0.2">
      <c r="A18" s="110" t="s">
        <v>8</v>
      </c>
      <c r="B18" s="111"/>
      <c r="C18" s="112"/>
      <c r="D18" s="28"/>
      <c r="E18" s="59">
        <f>SUM(E17)</f>
        <v>3668000</v>
      </c>
      <c r="F18" s="59">
        <f>E18</f>
        <v>3668000</v>
      </c>
      <c r="G18" s="82"/>
      <c r="H18" s="89">
        <f>SUM(H17)</f>
        <v>1625675.02</v>
      </c>
      <c r="I18" s="89">
        <f>I17</f>
        <v>1625675.02</v>
      </c>
      <c r="J18" s="25">
        <f t="shared" si="0"/>
        <v>44.320474918211559</v>
      </c>
      <c r="K18" s="8"/>
      <c r="L18" s="8"/>
      <c r="M18" s="8"/>
      <c r="N18" s="8"/>
      <c r="O18" s="8"/>
      <c r="P18" s="8"/>
      <c r="Q18" s="8"/>
      <c r="R18" s="8"/>
    </row>
    <row r="19" spans="1:18" s="5" customFormat="1" ht="66" customHeight="1" x14ac:dyDescent="0.2">
      <c r="A19" s="56">
        <v>5</v>
      </c>
      <c r="B19" s="57" t="s">
        <v>38</v>
      </c>
      <c r="C19" s="54" t="s">
        <v>39</v>
      </c>
      <c r="D19" s="39">
        <v>195</v>
      </c>
      <c r="E19" s="35">
        <v>53274000</v>
      </c>
      <c r="F19" s="35">
        <f>E19</f>
        <v>53274000</v>
      </c>
      <c r="G19" s="39">
        <v>195</v>
      </c>
      <c r="H19" s="23">
        <v>27552683.300000001</v>
      </c>
      <c r="I19" s="23">
        <v>27552683.300000001</v>
      </c>
      <c r="J19" s="26">
        <f t="shared" si="0"/>
        <v>51.7188183729399</v>
      </c>
      <c r="K19" s="113"/>
      <c r="L19" s="114"/>
      <c r="M19" s="8"/>
      <c r="N19" s="8"/>
      <c r="O19" s="8"/>
      <c r="P19" s="8"/>
      <c r="Q19" s="8"/>
      <c r="R19" s="8"/>
    </row>
    <row r="20" spans="1:18" s="5" customFormat="1" ht="32.25" customHeight="1" x14ac:dyDescent="0.2">
      <c r="A20" s="58"/>
      <c r="B20" s="57" t="s">
        <v>38</v>
      </c>
      <c r="C20" s="55" t="s">
        <v>36</v>
      </c>
      <c r="D20" s="62">
        <v>1898309</v>
      </c>
      <c r="E20" s="35">
        <v>36965130</v>
      </c>
      <c r="F20" s="35">
        <v>36965130</v>
      </c>
      <c r="G20" s="62">
        <v>1898309</v>
      </c>
      <c r="H20" s="63">
        <v>15322577.390000001</v>
      </c>
      <c r="I20" s="63">
        <v>15322577.390000001</v>
      </c>
      <c r="J20" s="26">
        <f t="shared" si="0"/>
        <v>41.451436502455152</v>
      </c>
      <c r="K20" s="8"/>
      <c r="L20" s="8"/>
      <c r="M20" s="8"/>
      <c r="N20" s="8"/>
      <c r="O20" s="8"/>
      <c r="P20" s="8"/>
      <c r="Q20" s="8"/>
      <c r="R20" s="8"/>
    </row>
    <row r="21" spans="1:18" s="5" customFormat="1" ht="13.5" customHeight="1" x14ac:dyDescent="0.2">
      <c r="A21" s="66"/>
      <c r="B21" s="57"/>
      <c r="C21" s="55"/>
      <c r="D21" s="69"/>
      <c r="E21" s="59">
        <f>E19+E20</f>
        <v>90239130</v>
      </c>
      <c r="F21" s="59">
        <f>F20+F19</f>
        <v>90239130</v>
      </c>
      <c r="G21" s="83"/>
      <c r="H21" s="29">
        <f>H20+H19</f>
        <v>42875260.689999998</v>
      </c>
      <c r="I21" s="29">
        <f>I19+I20</f>
        <v>42875260.689999998</v>
      </c>
      <c r="J21" s="26"/>
      <c r="K21" s="8"/>
      <c r="L21" s="8"/>
      <c r="M21" s="8"/>
      <c r="N21" s="8"/>
      <c r="O21" s="8"/>
      <c r="P21" s="8"/>
      <c r="Q21" s="8"/>
      <c r="R21" s="8"/>
    </row>
    <row r="22" spans="1:18" s="5" customFormat="1" ht="45" customHeight="1" x14ac:dyDescent="0.2">
      <c r="A22" s="66" t="s">
        <v>49</v>
      </c>
      <c r="B22" s="57" t="s">
        <v>52</v>
      </c>
      <c r="C22" s="55" t="s">
        <v>54</v>
      </c>
      <c r="D22" s="69">
        <v>5450</v>
      </c>
      <c r="E22" s="35">
        <v>4475928</v>
      </c>
      <c r="F22" s="35">
        <v>4475928</v>
      </c>
      <c r="G22" s="62">
        <v>1000</v>
      </c>
      <c r="H22" s="88">
        <v>1913181.21</v>
      </c>
      <c r="I22" s="94">
        <f>H22</f>
        <v>1913181.21</v>
      </c>
      <c r="J22" s="95">
        <f>H22/E22*100</f>
        <v>42.743788774082162</v>
      </c>
      <c r="K22" s="8"/>
      <c r="L22" s="8"/>
      <c r="M22" s="8"/>
      <c r="N22" s="8"/>
      <c r="O22" s="8"/>
      <c r="P22" s="8"/>
      <c r="Q22" s="8"/>
      <c r="R22" s="8"/>
    </row>
    <row r="23" spans="1:18" s="5" customFormat="1" ht="12.75" customHeight="1" x14ac:dyDescent="0.2">
      <c r="A23" s="66"/>
      <c r="B23" s="67"/>
      <c r="C23" s="68"/>
      <c r="D23" s="69"/>
      <c r="E23" s="59">
        <f>E22</f>
        <v>4475928</v>
      </c>
      <c r="F23" s="59">
        <f>F22</f>
        <v>4475928</v>
      </c>
      <c r="G23" s="93"/>
      <c r="H23" s="89">
        <f>H22</f>
        <v>1913181.21</v>
      </c>
      <c r="I23" s="89">
        <f>I22</f>
        <v>1913181.21</v>
      </c>
      <c r="J23" s="26"/>
      <c r="K23" s="8"/>
      <c r="L23" s="8"/>
      <c r="M23" s="8"/>
      <c r="N23" s="8"/>
      <c r="O23" s="8"/>
      <c r="P23" s="8"/>
      <c r="Q23" s="8"/>
      <c r="R23" s="8"/>
    </row>
    <row r="24" spans="1:18" s="5" customFormat="1" x14ac:dyDescent="0.2">
      <c r="A24" s="30"/>
      <c r="B24" s="31"/>
      <c r="C24" s="31" t="s">
        <v>8</v>
      </c>
      <c r="D24" s="32"/>
      <c r="E24" s="59">
        <f>E22+E21+E18+E16+E12</f>
        <v>137758178</v>
      </c>
      <c r="F24" s="59">
        <f>F22+F21+F18+F16+F12</f>
        <v>137788178</v>
      </c>
      <c r="G24" s="92"/>
      <c r="H24" s="92">
        <f>H22+H21+H18+H16+H12</f>
        <v>62619430.950000003</v>
      </c>
      <c r="I24" s="92">
        <f>I22+I21+I18+I16+I12</f>
        <v>62620663.700000003</v>
      </c>
      <c r="J24" s="25">
        <f>H24/E24*100</f>
        <v>45.456053396699254</v>
      </c>
      <c r="K24" s="8"/>
      <c r="L24" s="8"/>
      <c r="M24" s="8"/>
      <c r="N24" s="8"/>
      <c r="O24" s="8"/>
      <c r="P24" s="8"/>
      <c r="Q24" s="8"/>
      <c r="R24" s="8"/>
    </row>
    <row r="25" spans="1:18" s="4" customFormat="1" ht="22.5" customHeight="1" x14ac:dyDescent="0.2">
      <c r="A25" s="48"/>
      <c r="B25" s="48"/>
      <c r="C25" s="48"/>
      <c r="D25" s="49"/>
      <c r="E25" s="48"/>
      <c r="F25" s="48"/>
      <c r="G25" s="50"/>
      <c r="H25" s="85"/>
      <c r="I25" s="85"/>
      <c r="J25" s="51"/>
      <c r="K25" s="9"/>
      <c r="L25" s="9"/>
      <c r="M25" s="9"/>
      <c r="N25" s="9"/>
      <c r="O25" s="9"/>
      <c r="P25" s="9"/>
      <c r="Q25" s="9"/>
      <c r="R25" s="9"/>
    </row>
    <row r="26" spans="1:18" s="4" customFormat="1" ht="22.5" customHeight="1" x14ac:dyDescent="0.2">
      <c r="A26" s="48"/>
      <c r="B26" s="48"/>
      <c r="C26" s="48"/>
      <c r="D26" s="49"/>
      <c r="E26" s="48"/>
      <c r="F26" s="48"/>
      <c r="G26" s="50"/>
      <c r="H26" s="85"/>
      <c r="I26" s="85"/>
      <c r="J26" s="51"/>
      <c r="K26" s="9"/>
      <c r="L26" s="9"/>
      <c r="M26" s="9"/>
      <c r="N26" s="9"/>
      <c r="O26" s="9"/>
      <c r="P26" s="9"/>
      <c r="Q26" s="9"/>
      <c r="R26" s="9"/>
    </row>
    <row r="27" spans="1:18" s="13" customFormat="1" ht="15.75" x14ac:dyDescent="0.25">
      <c r="A27" s="14"/>
      <c r="B27" s="14"/>
      <c r="D27" s="1"/>
      <c r="E27" s="1"/>
      <c r="F27" s="1"/>
      <c r="G27" s="1"/>
      <c r="H27" s="3"/>
      <c r="I27" s="14"/>
    </row>
    <row r="28" spans="1:18" s="13" customFormat="1" ht="15.75" x14ac:dyDescent="0.25">
      <c r="B28" s="47"/>
      <c r="C28" s="14"/>
      <c r="D28" s="14"/>
      <c r="E28" s="14"/>
      <c r="F28" s="14"/>
      <c r="G28" s="14"/>
      <c r="H28" s="14"/>
      <c r="I28" s="14"/>
    </row>
    <row r="29" spans="1:18" s="13" customFormat="1" ht="15.75" x14ac:dyDescent="0.25">
      <c r="B29" s="47"/>
      <c r="C29" s="6"/>
      <c r="D29" s="14"/>
      <c r="E29" s="14"/>
      <c r="F29" s="14"/>
      <c r="G29" s="14"/>
      <c r="H29" s="14"/>
      <c r="I29" s="14"/>
    </row>
    <row r="30" spans="1:18" s="13" customFormat="1" ht="15.75" x14ac:dyDescent="0.25">
      <c r="B30" s="47"/>
      <c r="C30" s="6"/>
      <c r="D30" s="14"/>
      <c r="E30" s="14"/>
      <c r="F30" s="14"/>
      <c r="G30" s="14"/>
      <c r="H30" s="14"/>
      <c r="I30" s="14"/>
    </row>
    <row r="31" spans="1:18" s="13" customFormat="1" ht="15.75" x14ac:dyDescent="0.25">
      <c r="B31" s="47"/>
      <c r="C31" s="6"/>
      <c r="D31" s="14"/>
      <c r="E31" s="14"/>
      <c r="F31" s="14"/>
      <c r="G31" s="14"/>
      <c r="H31" s="14"/>
      <c r="I31" s="14"/>
    </row>
    <row r="32" spans="1:18" s="13" customFormat="1" ht="15.75" x14ac:dyDescent="0.25">
      <c r="B32" s="53"/>
      <c r="C32" s="6"/>
      <c r="D32" s="14"/>
      <c r="E32" s="14"/>
      <c r="F32" s="14"/>
      <c r="G32" s="14"/>
      <c r="H32" s="14"/>
      <c r="I32" s="14"/>
    </row>
    <row r="33" spans="1:9" s="5" customFormat="1" x14ac:dyDescent="0.2">
      <c r="A33" s="19"/>
      <c r="B33" s="11"/>
    </row>
    <row r="34" spans="1:9" x14ac:dyDescent="0.2">
      <c r="A34" s="20"/>
      <c r="B34" s="11"/>
    </row>
    <row r="35" spans="1:9" s="5" customFormat="1" x14ac:dyDescent="0.2">
      <c r="A35" s="11"/>
      <c r="B35" s="53"/>
      <c r="I35" s="11"/>
    </row>
    <row r="36" spans="1:9" s="5" customFormat="1" x14ac:dyDescent="0.2">
      <c r="A36" s="11"/>
      <c r="B36" s="11"/>
      <c r="C36" s="11"/>
      <c r="D36" s="6"/>
      <c r="E36" s="6"/>
      <c r="F36" s="6"/>
      <c r="G36" s="6"/>
      <c r="H36" s="7"/>
      <c r="I36" s="11"/>
    </row>
    <row r="37" spans="1:9" s="5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 x14ac:dyDescent="0.2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 x14ac:dyDescent="0.2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 x14ac:dyDescent="0.2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 x14ac:dyDescent="0.2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 x14ac:dyDescent="0.2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 x14ac:dyDescent="0.2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 x14ac:dyDescent="0.2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 x14ac:dyDescent="0.2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 x14ac:dyDescent="0.2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 x14ac:dyDescent="0.2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 x14ac:dyDescent="0.2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 x14ac:dyDescent="0.2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 x14ac:dyDescent="0.2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 x14ac:dyDescent="0.2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 x14ac:dyDescent="0.2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 x14ac:dyDescent="0.2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 x14ac:dyDescent="0.2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 x14ac:dyDescent="0.2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 x14ac:dyDescent="0.2">
      <c r="A86" s="11"/>
      <c r="B86" s="11"/>
      <c r="C86" s="11"/>
      <c r="D86" s="11"/>
      <c r="E86" s="11"/>
      <c r="F86" s="11"/>
      <c r="G86" s="11"/>
      <c r="H86" s="11"/>
      <c r="I86" s="11"/>
    </row>
    <row r="87" spans="1:9" s="5" customFormat="1" x14ac:dyDescent="0.2">
      <c r="A87" s="11"/>
      <c r="B87" s="11"/>
      <c r="C87" s="11"/>
      <c r="D87" s="11"/>
      <c r="E87" s="11"/>
      <c r="F87" s="11"/>
      <c r="G87" s="11"/>
      <c r="H87" s="11"/>
      <c r="I87" s="11"/>
    </row>
    <row r="88" spans="1:9" s="5" customFormat="1" x14ac:dyDescent="0.2">
      <c r="A88" s="11"/>
      <c r="B88" s="11"/>
      <c r="C88" s="11"/>
      <c r="D88" s="11"/>
      <c r="E88" s="11"/>
      <c r="F88" s="11"/>
      <c r="G88" s="11"/>
      <c r="H88" s="11"/>
      <c r="I88" s="11"/>
    </row>
    <row r="89" spans="1:9" s="5" customFormat="1" x14ac:dyDescent="0.2">
      <c r="A89" s="11"/>
      <c r="B89" s="11"/>
      <c r="C89" s="11"/>
      <c r="D89" s="11"/>
      <c r="E89" s="11"/>
      <c r="F89" s="11"/>
      <c r="G89" s="11"/>
      <c r="H89" s="11"/>
      <c r="I89" s="11"/>
    </row>
    <row r="90" spans="1:9" s="5" customFormat="1" x14ac:dyDescent="0.2">
      <c r="A90" s="11"/>
      <c r="B90" s="11"/>
      <c r="D90" s="11"/>
      <c r="E90" s="11"/>
      <c r="F90" s="11"/>
      <c r="G90" s="11"/>
      <c r="H90" s="11"/>
      <c r="I90" s="11"/>
    </row>
    <row r="91" spans="1:9" s="5" customFormat="1" x14ac:dyDescent="0.2"/>
    <row r="92" spans="1:9" s="5" customFormat="1" x14ac:dyDescent="0.2"/>
    <row r="93" spans="1:9" s="5" customFormat="1" x14ac:dyDescent="0.2"/>
    <row r="94" spans="1:9" s="5" customFormat="1" x14ac:dyDescent="0.2"/>
    <row r="95" spans="1:9" s="5" customFormat="1" x14ac:dyDescent="0.2"/>
    <row r="96" spans="1:9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pans="3:3" s="5" customFormat="1" x14ac:dyDescent="0.2"/>
    <row r="290" spans="3:3" s="5" customFormat="1" x14ac:dyDescent="0.2"/>
    <row r="291" spans="3:3" s="5" customFormat="1" x14ac:dyDescent="0.2"/>
    <row r="292" spans="3:3" s="5" customFormat="1" x14ac:dyDescent="0.2"/>
    <row r="293" spans="3:3" s="5" customFormat="1" x14ac:dyDescent="0.2"/>
    <row r="294" spans="3:3" s="5" customFormat="1" x14ac:dyDescent="0.2"/>
    <row r="295" spans="3:3" s="5" customFormat="1" x14ac:dyDescent="0.2"/>
    <row r="296" spans="3:3" s="5" customFormat="1" x14ac:dyDescent="0.2"/>
    <row r="297" spans="3:3" s="5" customFormat="1" x14ac:dyDescent="0.2"/>
    <row r="298" spans="3:3" s="5" customFormat="1" x14ac:dyDescent="0.2"/>
    <row r="299" spans="3:3" s="5" customFormat="1" x14ac:dyDescent="0.2"/>
    <row r="300" spans="3:3" s="5" customFormat="1" x14ac:dyDescent="0.2"/>
    <row r="301" spans="3:3" s="5" customFormat="1" x14ac:dyDescent="0.2">
      <c r="C301" s="1"/>
    </row>
  </sheetData>
  <mergeCells count="20">
    <mergeCell ref="A18:C18"/>
    <mergeCell ref="K19:L19"/>
    <mergeCell ref="A13:A14"/>
    <mergeCell ref="B13:B15"/>
    <mergeCell ref="J4:J5"/>
    <mergeCell ref="A6:J6"/>
    <mergeCell ref="A16:C16"/>
    <mergeCell ref="A12:C12"/>
    <mergeCell ref="B7:B11"/>
    <mergeCell ref="A7:A11"/>
    <mergeCell ref="F7:F11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2022-07-18T09:21:53Z</cp:lastPrinted>
  <dcterms:created xsi:type="dcterms:W3CDTF">1996-10-08T23:32:33Z</dcterms:created>
  <dcterms:modified xsi:type="dcterms:W3CDTF">2022-07-18T10:53:18Z</dcterms:modified>
</cp:coreProperties>
</file>