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субсидий" sheetId="7" r:id="rId1"/>
    <sheet name="Плюсы и минусы" sheetId="8" r:id="rId2"/>
  </sheets>
  <definedNames>
    <definedName name="_xlnm._FilterDatabase" localSheetId="0" hidden="1">'Расчет субсидий'!$A$1:$A$355</definedName>
    <definedName name="_xlnm.Print_Titles" localSheetId="1">'Плюсы и минусы'!$3:$4</definedName>
    <definedName name="_xlnm.Print_Titles" localSheetId="0">'Расчет субсидий'!$A:$A,'Расчет субсидий'!$3:$7</definedName>
    <definedName name="_xlnm.Print_Area" localSheetId="0">'Расчет субсидий'!$A$1:$Q$384</definedName>
  </definedNames>
  <calcPr calcId="125725"/>
</workbook>
</file>

<file path=xl/calcChain.xml><?xml version="1.0" encoding="utf-8"?>
<calcChain xmlns="http://schemas.openxmlformats.org/spreadsheetml/2006/main">
  <c r="O12" i="7"/>
  <c r="O9"/>
  <c r="O380"/>
  <c r="O379"/>
  <c r="O378"/>
  <c r="O377"/>
  <c r="O376"/>
  <c r="O375"/>
  <c r="O374"/>
  <c r="O373"/>
  <c r="O372"/>
  <c r="O371"/>
  <c r="O370"/>
  <c r="O369"/>
  <c r="O367"/>
  <c r="O366"/>
  <c r="O365"/>
  <c r="O364"/>
  <c r="O363"/>
  <c r="O362"/>
  <c r="O361"/>
  <c r="O360"/>
  <c r="O359"/>
  <c r="O358"/>
  <c r="O356"/>
  <c r="O355"/>
  <c r="O354"/>
  <c r="O353"/>
  <c r="O352"/>
  <c r="O351"/>
  <c r="O350"/>
  <c r="O349"/>
  <c r="O348"/>
  <c r="O347"/>
  <c r="O346"/>
  <c r="O344"/>
  <c r="O343"/>
  <c r="O342"/>
  <c r="O341"/>
  <c r="O340"/>
  <c r="O339"/>
  <c r="O338"/>
  <c r="O337"/>
  <c r="O336"/>
  <c r="O335"/>
  <c r="O334"/>
  <c r="O332"/>
  <c r="O331"/>
  <c r="O330"/>
  <c r="O329"/>
  <c r="O328"/>
  <c r="O327"/>
  <c r="O326"/>
  <c r="O325"/>
  <c r="O324"/>
  <c r="O323"/>
  <c r="O322"/>
  <c r="O321"/>
  <c r="O320"/>
  <c r="O319"/>
  <c r="O318"/>
  <c r="O316"/>
  <c r="O315"/>
  <c r="O314"/>
  <c r="O313"/>
  <c r="O312"/>
  <c r="O311"/>
  <c r="O310"/>
  <c r="O309"/>
  <c r="O308"/>
  <c r="O307"/>
  <c r="O306"/>
  <c r="O305"/>
  <c r="O304"/>
  <c r="O303"/>
  <c r="O302"/>
  <c r="O301"/>
  <c r="O300"/>
  <c r="O299"/>
  <c r="O298"/>
  <c r="O297"/>
  <c r="O296"/>
  <c r="O295"/>
  <c r="O294"/>
  <c r="O293"/>
  <c r="O291"/>
  <c r="O290"/>
  <c r="O289"/>
  <c r="O288"/>
  <c r="O287"/>
  <c r="O286"/>
  <c r="O285"/>
  <c r="O284"/>
  <c r="O283"/>
  <c r="O282"/>
  <c r="O281"/>
  <c r="O280"/>
  <c r="O279"/>
  <c r="O278"/>
  <c r="O277"/>
  <c r="O276"/>
  <c r="O275"/>
  <c r="O273"/>
  <c r="O272"/>
  <c r="O271"/>
  <c r="O270"/>
  <c r="O269"/>
  <c r="O268"/>
  <c r="O267"/>
  <c r="O265"/>
  <c r="O264"/>
  <c r="O263"/>
  <c r="O262"/>
  <c r="O261"/>
  <c r="O260"/>
  <c r="O259"/>
  <c r="O258"/>
  <c r="O257"/>
  <c r="O256"/>
  <c r="O255"/>
  <c r="O254"/>
  <c r="O253"/>
  <c r="O252"/>
  <c r="O251"/>
  <c r="O249"/>
  <c r="O248"/>
  <c r="O247"/>
  <c r="O246"/>
  <c r="O245"/>
  <c r="O244"/>
  <c r="O243"/>
  <c r="O242"/>
  <c r="O240"/>
  <c r="O239"/>
  <c r="O238"/>
  <c r="O237"/>
  <c r="O236"/>
  <c r="O235"/>
  <c r="O234"/>
  <c r="O233"/>
  <c r="O232"/>
  <c r="O230"/>
  <c r="O229"/>
  <c r="O228"/>
  <c r="O227"/>
  <c r="O226"/>
  <c r="O225"/>
  <c r="O224"/>
  <c r="O223"/>
  <c r="O222"/>
  <c r="O221"/>
  <c r="O220"/>
  <c r="O219"/>
  <c r="O218"/>
  <c r="O216"/>
  <c r="O215"/>
  <c r="O214"/>
  <c r="O213"/>
  <c r="O212"/>
  <c r="O211"/>
  <c r="O210"/>
  <c r="O209"/>
  <c r="O208"/>
  <c r="O207"/>
  <c r="O206"/>
  <c r="O205"/>
  <c r="O203"/>
  <c r="O202"/>
  <c r="O201"/>
  <c r="O200"/>
  <c r="O199"/>
  <c r="O198"/>
  <c r="O197"/>
  <c r="O196"/>
  <c r="O195"/>
  <c r="O194"/>
  <c r="O193"/>
  <c r="O192"/>
  <c r="O191"/>
  <c r="O189"/>
  <c r="O188"/>
  <c r="O187"/>
  <c r="O186"/>
  <c r="O185"/>
  <c r="O184"/>
  <c r="O182"/>
  <c r="O181"/>
  <c r="O180"/>
  <c r="O179"/>
  <c r="O178"/>
  <c r="O177"/>
  <c r="O176"/>
  <c r="O175"/>
  <c r="O174"/>
  <c r="O173"/>
  <c r="O172"/>
  <c r="O171"/>
  <c r="O170"/>
  <c r="O168"/>
  <c r="O167"/>
  <c r="O166"/>
  <c r="O165"/>
  <c r="O164"/>
  <c r="O163"/>
  <c r="O162"/>
  <c r="O161"/>
  <c r="O160"/>
  <c r="O159"/>
  <c r="O158"/>
  <c r="O157"/>
  <c r="O155"/>
  <c r="O154"/>
  <c r="O153"/>
  <c r="O152"/>
  <c r="O151"/>
  <c r="O150"/>
  <c r="O148"/>
  <c r="O147"/>
  <c r="O146"/>
  <c r="O145"/>
  <c r="O144"/>
  <c r="O143"/>
  <c r="O142"/>
  <c r="O141"/>
  <c r="O139"/>
  <c r="O138"/>
  <c r="O137"/>
  <c r="O136"/>
  <c r="O135"/>
  <c r="O134"/>
  <c r="O133"/>
  <c r="O131"/>
  <c r="O130"/>
  <c r="O129"/>
  <c r="O128"/>
  <c r="O127"/>
  <c r="O126"/>
  <c r="O125"/>
  <c r="O124"/>
  <c r="O123"/>
  <c r="O122"/>
  <c r="O121"/>
  <c r="O120"/>
  <c r="O119"/>
  <c r="O118"/>
  <c r="O117"/>
  <c r="O115"/>
  <c r="O114"/>
  <c r="O113"/>
  <c r="O112"/>
  <c r="O111"/>
  <c r="O110"/>
  <c r="O109"/>
  <c r="O108"/>
  <c r="O107"/>
  <c r="O106"/>
  <c r="O105"/>
  <c r="O104"/>
  <c r="O103"/>
  <c r="O101"/>
  <c r="O100"/>
  <c r="O99"/>
  <c r="O98"/>
  <c r="O97"/>
  <c r="O96"/>
  <c r="O95"/>
  <c r="O94"/>
  <c r="O93"/>
  <c r="O91"/>
  <c r="O90"/>
  <c r="O89"/>
  <c r="O88"/>
  <c r="O87"/>
  <c r="O86"/>
  <c r="O85"/>
  <c r="O84"/>
  <c r="O82"/>
  <c r="O81"/>
  <c r="O80"/>
  <c r="O79"/>
  <c r="O78"/>
  <c r="O76"/>
  <c r="O75"/>
  <c r="O74"/>
  <c r="O73"/>
  <c r="O72"/>
  <c r="O71"/>
  <c r="O70"/>
  <c r="O69"/>
  <c r="O68"/>
  <c r="O67"/>
  <c r="O66"/>
  <c r="O65"/>
  <c r="O63"/>
  <c r="O62"/>
  <c r="O61"/>
  <c r="O60"/>
  <c r="O59"/>
  <c r="O56"/>
  <c r="O55"/>
  <c r="O54"/>
  <c r="O53"/>
  <c r="O52"/>
  <c r="O51"/>
  <c r="O50"/>
  <c r="O49"/>
  <c r="O48"/>
  <c r="O47"/>
  <c r="O46"/>
  <c r="O45"/>
  <c r="O44"/>
  <c r="O43"/>
  <c r="O42"/>
  <c r="O41"/>
  <c r="O40"/>
  <c r="O39"/>
  <c r="O38"/>
  <c r="O37"/>
  <c r="O36"/>
  <c r="O35"/>
  <c r="O34"/>
  <c r="O33"/>
  <c r="O32"/>
  <c r="O31"/>
  <c r="O30"/>
  <c r="O28"/>
  <c r="O27"/>
  <c r="O26"/>
  <c r="O25"/>
  <c r="O24"/>
  <c r="O23"/>
  <c r="O22"/>
  <c r="O21"/>
  <c r="O20"/>
  <c r="O10"/>
  <c r="O11"/>
  <c r="O13"/>
  <c r="O14"/>
  <c r="O15"/>
  <c r="O16"/>
  <c r="O17"/>
  <c r="O18"/>
  <c r="J9"/>
  <c r="J380"/>
  <c r="J379"/>
  <c r="J378"/>
  <c r="J377"/>
  <c r="J376"/>
  <c r="J375"/>
  <c r="J374"/>
  <c r="J373"/>
  <c r="J372"/>
  <c r="J371"/>
  <c r="J370"/>
  <c r="J369"/>
  <c r="J367"/>
  <c r="J366"/>
  <c r="J365"/>
  <c r="J364"/>
  <c r="J363"/>
  <c r="J362"/>
  <c r="J361"/>
  <c r="J360"/>
  <c r="J359"/>
  <c r="J358"/>
  <c r="J356"/>
  <c r="J355"/>
  <c r="J354"/>
  <c r="J353"/>
  <c r="J352"/>
  <c r="J351"/>
  <c r="J350"/>
  <c r="J349"/>
  <c r="J348"/>
  <c r="J347"/>
  <c r="J346"/>
  <c r="J344"/>
  <c r="J343"/>
  <c r="J342"/>
  <c r="J341"/>
  <c r="J340"/>
  <c r="J339"/>
  <c r="J338"/>
  <c r="J337"/>
  <c r="J336"/>
  <c r="J335"/>
  <c r="J334"/>
  <c r="J332"/>
  <c r="J331"/>
  <c r="J330"/>
  <c r="J329"/>
  <c r="J328"/>
  <c r="J327"/>
  <c r="J326"/>
  <c r="J325"/>
  <c r="J324"/>
  <c r="J323"/>
  <c r="J322"/>
  <c r="J321"/>
  <c r="J320"/>
  <c r="J319"/>
  <c r="J318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3"/>
  <c r="J272"/>
  <c r="J271"/>
  <c r="J270"/>
  <c r="J269"/>
  <c r="J268"/>
  <c r="J267"/>
  <c r="J265"/>
  <c r="J264"/>
  <c r="J263"/>
  <c r="J262"/>
  <c r="J261"/>
  <c r="J260"/>
  <c r="J259"/>
  <c r="J258"/>
  <c r="J257"/>
  <c r="J256"/>
  <c r="J255"/>
  <c r="J254"/>
  <c r="J253"/>
  <c r="J252"/>
  <c r="J251"/>
  <c r="J249"/>
  <c r="J248"/>
  <c r="J247"/>
  <c r="J246"/>
  <c r="J245"/>
  <c r="J244"/>
  <c r="J243"/>
  <c r="J242"/>
  <c r="J240"/>
  <c r="J239"/>
  <c r="J238"/>
  <c r="J237"/>
  <c r="J236"/>
  <c r="J235"/>
  <c r="J234"/>
  <c r="J233"/>
  <c r="J232"/>
  <c r="J230"/>
  <c r="J229"/>
  <c r="J228"/>
  <c r="J227"/>
  <c r="J226"/>
  <c r="J225"/>
  <c r="J224"/>
  <c r="J223"/>
  <c r="J222"/>
  <c r="J221"/>
  <c r="J220"/>
  <c r="J219"/>
  <c r="J218"/>
  <c r="J216"/>
  <c r="J215"/>
  <c r="J214"/>
  <c r="J213"/>
  <c r="J212"/>
  <c r="J211"/>
  <c r="J210"/>
  <c r="J209"/>
  <c r="J208"/>
  <c r="J207"/>
  <c r="J206"/>
  <c r="J205"/>
  <c r="J203"/>
  <c r="J202"/>
  <c r="J201"/>
  <c r="J200"/>
  <c r="J199"/>
  <c r="J198"/>
  <c r="J197"/>
  <c r="J196"/>
  <c r="J195"/>
  <c r="J194"/>
  <c r="J193"/>
  <c r="J192"/>
  <c r="J191"/>
  <c r="J189"/>
  <c r="J188"/>
  <c r="J187"/>
  <c r="J186"/>
  <c r="J185"/>
  <c r="J184"/>
  <c r="J182"/>
  <c r="J181"/>
  <c r="J180"/>
  <c r="J179"/>
  <c r="J178"/>
  <c r="J177"/>
  <c r="J176"/>
  <c r="J175"/>
  <c r="J174"/>
  <c r="J173"/>
  <c r="J172"/>
  <c r="J171"/>
  <c r="J170"/>
  <c r="J168"/>
  <c r="J167"/>
  <c r="J166"/>
  <c r="J165"/>
  <c r="J164"/>
  <c r="J163"/>
  <c r="J162"/>
  <c r="J161"/>
  <c r="J160"/>
  <c r="J159"/>
  <c r="J158"/>
  <c r="J157"/>
  <c r="J155"/>
  <c r="J154"/>
  <c r="J153"/>
  <c r="J152"/>
  <c r="J151"/>
  <c r="J150"/>
  <c r="J148"/>
  <c r="J147"/>
  <c r="J146"/>
  <c r="J145"/>
  <c r="J144"/>
  <c r="J143"/>
  <c r="J142"/>
  <c r="J141"/>
  <c r="J139"/>
  <c r="J138"/>
  <c r="J137"/>
  <c r="J136"/>
  <c r="J135"/>
  <c r="J134"/>
  <c r="J133"/>
  <c r="J131"/>
  <c r="J130"/>
  <c r="J129"/>
  <c r="J128"/>
  <c r="J127"/>
  <c r="J126"/>
  <c r="J125"/>
  <c r="J124"/>
  <c r="J123"/>
  <c r="J122"/>
  <c r="J121"/>
  <c r="J120"/>
  <c r="J119"/>
  <c r="J118"/>
  <c r="J117"/>
  <c r="J115"/>
  <c r="J114"/>
  <c r="J113"/>
  <c r="J112"/>
  <c r="J111"/>
  <c r="J110"/>
  <c r="J109"/>
  <c r="J108"/>
  <c r="J107"/>
  <c r="J106"/>
  <c r="J105"/>
  <c r="J104"/>
  <c r="J103"/>
  <c r="J101"/>
  <c r="J100"/>
  <c r="J99"/>
  <c r="J98"/>
  <c r="J97"/>
  <c r="J96"/>
  <c r="J95"/>
  <c r="J94"/>
  <c r="J93"/>
  <c r="J91"/>
  <c r="J90"/>
  <c r="J89"/>
  <c r="J88"/>
  <c r="J87"/>
  <c r="J86"/>
  <c r="J85"/>
  <c r="J84"/>
  <c r="J82"/>
  <c r="J81"/>
  <c r="J80"/>
  <c r="J79"/>
  <c r="J78"/>
  <c r="J76"/>
  <c r="J75"/>
  <c r="J74"/>
  <c r="J73"/>
  <c r="J72"/>
  <c r="J71"/>
  <c r="J70"/>
  <c r="J69"/>
  <c r="J68"/>
  <c r="J67"/>
  <c r="J66"/>
  <c r="J65"/>
  <c r="J63"/>
  <c r="J62"/>
  <c r="J61"/>
  <c r="J60"/>
  <c r="J59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8"/>
  <c r="J27"/>
  <c r="J26"/>
  <c r="J25"/>
  <c r="J24"/>
  <c r="J23"/>
  <c r="J22"/>
  <c r="J21"/>
  <c r="J20"/>
  <c r="J10"/>
  <c r="J11"/>
  <c r="J12"/>
  <c r="J13"/>
  <c r="J14"/>
  <c r="J15"/>
  <c r="J16"/>
  <c r="J17"/>
  <c r="J18"/>
  <c r="I8" l="1"/>
  <c r="I19"/>
  <c r="I29"/>
  <c r="I57"/>
  <c r="Q57"/>
  <c r="Q29"/>
  <c r="Q19"/>
  <c r="Q8"/>
  <c r="I381" l="1"/>
  <c r="Q381"/>
  <c r="F380" l="1"/>
  <c r="F379"/>
  <c r="F378"/>
  <c r="F377"/>
  <c r="F376"/>
  <c r="F375"/>
  <c r="F374"/>
  <c r="F373"/>
  <c r="F372"/>
  <c r="F371"/>
  <c r="F370"/>
  <c r="F369"/>
  <c r="F367"/>
  <c r="F366"/>
  <c r="F365"/>
  <c r="F364"/>
  <c r="F363"/>
  <c r="F362"/>
  <c r="F361"/>
  <c r="F360"/>
  <c r="F359"/>
  <c r="F358"/>
  <c r="F356"/>
  <c r="F355"/>
  <c r="F354"/>
  <c r="F353"/>
  <c r="F352"/>
  <c r="F351"/>
  <c r="F350"/>
  <c r="F349"/>
  <c r="F348"/>
  <c r="F347"/>
  <c r="F346"/>
  <c r="F344"/>
  <c r="F343"/>
  <c r="F342"/>
  <c r="F341"/>
  <c r="F340"/>
  <c r="F339"/>
  <c r="F338"/>
  <c r="F337"/>
  <c r="F336"/>
  <c r="F335"/>
  <c r="F334"/>
  <c r="F332"/>
  <c r="F331"/>
  <c r="F330"/>
  <c r="F329"/>
  <c r="F328"/>
  <c r="F327"/>
  <c r="F326"/>
  <c r="F325"/>
  <c r="F324"/>
  <c r="F323"/>
  <c r="F322"/>
  <c r="F321"/>
  <c r="F320"/>
  <c r="F319"/>
  <c r="F318"/>
  <c r="F316"/>
  <c r="F315"/>
  <c r="F314"/>
  <c r="F313"/>
  <c r="F312"/>
  <c r="F311"/>
  <c r="F310"/>
  <c r="F309"/>
  <c r="F308"/>
  <c r="F307"/>
  <c r="F306"/>
  <c r="F305"/>
  <c r="F304"/>
  <c r="F303"/>
  <c r="F302"/>
  <c r="F301"/>
  <c r="F300"/>
  <c r="F299"/>
  <c r="F298"/>
  <c r="F297"/>
  <c r="F296"/>
  <c r="F295"/>
  <c r="F294"/>
  <c r="F293"/>
  <c r="F291"/>
  <c r="F290"/>
  <c r="F289"/>
  <c r="F288"/>
  <c r="F287"/>
  <c r="F286"/>
  <c r="F285"/>
  <c r="F284"/>
  <c r="F283"/>
  <c r="F282"/>
  <c r="F281"/>
  <c r="F280"/>
  <c r="F279"/>
  <c r="F278"/>
  <c r="F277"/>
  <c r="F276"/>
  <c r="F275"/>
  <c r="F273"/>
  <c r="F272"/>
  <c r="F271"/>
  <c r="F270"/>
  <c r="F269"/>
  <c r="F268"/>
  <c r="F267"/>
  <c r="F265"/>
  <c r="F264"/>
  <c r="F263"/>
  <c r="F262"/>
  <c r="F261"/>
  <c r="F260"/>
  <c r="F259"/>
  <c r="F258"/>
  <c r="F257"/>
  <c r="F256"/>
  <c r="F255"/>
  <c r="F254"/>
  <c r="F253"/>
  <c r="F252"/>
  <c r="F251"/>
  <c r="F249"/>
  <c r="F248"/>
  <c r="F247"/>
  <c r="F246"/>
  <c r="F245"/>
  <c r="F244"/>
  <c r="F243"/>
  <c r="F242"/>
  <c r="F240"/>
  <c r="F239"/>
  <c r="F238"/>
  <c r="F237"/>
  <c r="F236"/>
  <c r="F235"/>
  <c r="F234"/>
  <c r="F233"/>
  <c r="F232"/>
  <c r="F230"/>
  <c r="F229"/>
  <c r="F228"/>
  <c r="F227"/>
  <c r="F226"/>
  <c r="F225"/>
  <c r="F224"/>
  <c r="F223"/>
  <c r="F222"/>
  <c r="F221"/>
  <c r="F220"/>
  <c r="F219"/>
  <c r="F218"/>
  <c r="F216"/>
  <c r="F215"/>
  <c r="F214"/>
  <c r="F213"/>
  <c r="F212"/>
  <c r="F211"/>
  <c r="F210"/>
  <c r="F209"/>
  <c r="F208"/>
  <c r="F207"/>
  <c r="F206"/>
  <c r="F205"/>
  <c r="F203"/>
  <c r="F202"/>
  <c r="F201"/>
  <c r="F200"/>
  <c r="F199"/>
  <c r="F198"/>
  <c r="F197"/>
  <c r="F196"/>
  <c r="F195"/>
  <c r="F194"/>
  <c r="F193"/>
  <c r="F192"/>
  <c r="F191"/>
  <c r="F189"/>
  <c r="F188"/>
  <c r="F187"/>
  <c r="F186"/>
  <c r="F185"/>
  <c r="F184"/>
  <c r="F182"/>
  <c r="F181"/>
  <c r="F180"/>
  <c r="F179"/>
  <c r="F178"/>
  <c r="F177"/>
  <c r="F176"/>
  <c r="F175"/>
  <c r="F174"/>
  <c r="F173"/>
  <c r="F172"/>
  <c r="F171"/>
  <c r="F170"/>
  <c r="F168"/>
  <c r="F167"/>
  <c r="F166"/>
  <c r="F165"/>
  <c r="F164"/>
  <c r="F163"/>
  <c r="F162"/>
  <c r="F161"/>
  <c r="F160"/>
  <c r="F159"/>
  <c r="F158"/>
  <c r="F157"/>
  <c r="F155"/>
  <c r="F154"/>
  <c r="F153"/>
  <c r="F152"/>
  <c r="F151"/>
  <c r="F150"/>
  <c r="F148"/>
  <c r="F147"/>
  <c r="F146"/>
  <c r="F145"/>
  <c r="F144"/>
  <c r="F143"/>
  <c r="F142"/>
  <c r="F141"/>
  <c r="F139"/>
  <c r="F138"/>
  <c r="F137"/>
  <c r="F136"/>
  <c r="F135"/>
  <c r="F134"/>
  <c r="F133"/>
  <c r="F131"/>
  <c r="F130"/>
  <c r="F129"/>
  <c r="F128"/>
  <c r="F127"/>
  <c r="F126"/>
  <c r="F125"/>
  <c r="F124"/>
  <c r="F123"/>
  <c r="F122"/>
  <c r="F121"/>
  <c r="F120"/>
  <c r="F119"/>
  <c r="F118"/>
  <c r="F117"/>
  <c r="F115"/>
  <c r="F114"/>
  <c r="F113"/>
  <c r="F112"/>
  <c r="F111"/>
  <c r="F110"/>
  <c r="F109"/>
  <c r="F108"/>
  <c r="F107"/>
  <c r="F106"/>
  <c r="F105"/>
  <c r="F104"/>
  <c r="F103"/>
  <c r="F101"/>
  <c r="F100"/>
  <c r="F99"/>
  <c r="F98"/>
  <c r="F97"/>
  <c r="F96"/>
  <c r="F95"/>
  <c r="F94"/>
  <c r="F93"/>
  <c r="F91"/>
  <c r="F90"/>
  <c r="F89"/>
  <c r="F88"/>
  <c r="F87"/>
  <c r="F86"/>
  <c r="F85"/>
  <c r="F84"/>
  <c r="F82"/>
  <c r="F81"/>
  <c r="F80"/>
  <c r="F79"/>
  <c r="F78"/>
  <c r="F76"/>
  <c r="F75"/>
  <c r="F74"/>
  <c r="F73"/>
  <c r="F72"/>
  <c r="F71"/>
  <c r="F70"/>
  <c r="F69"/>
  <c r="F68"/>
  <c r="F67"/>
  <c r="F66"/>
  <c r="F65"/>
  <c r="F63"/>
  <c r="F62"/>
  <c r="F61"/>
  <c r="F60"/>
  <c r="F59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8"/>
  <c r="F27"/>
  <c r="F26"/>
  <c r="F25"/>
  <c r="F24"/>
  <c r="F23"/>
  <c r="F22"/>
  <c r="F21"/>
  <c r="F20"/>
  <c r="F10"/>
  <c r="F11"/>
  <c r="F12"/>
  <c r="F13"/>
  <c r="F14"/>
  <c r="F15"/>
  <c r="F16"/>
  <c r="F17"/>
  <c r="F18"/>
  <c r="F9"/>
  <c r="D380"/>
  <c r="D379"/>
  <c r="D378"/>
  <c r="D377"/>
  <c r="D376"/>
  <c r="D375"/>
  <c r="D374"/>
  <c r="D373"/>
  <c r="D372"/>
  <c r="D371"/>
  <c r="D370"/>
  <c r="D369"/>
  <c r="D367"/>
  <c r="D366"/>
  <c r="D365"/>
  <c r="D364"/>
  <c r="D363"/>
  <c r="D362"/>
  <c r="D361"/>
  <c r="D360"/>
  <c r="D359"/>
  <c r="D358"/>
  <c r="D356"/>
  <c r="D355"/>
  <c r="D354"/>
  <c r="D353"/>
  <c r="D352"/>
  <c r="D351"/>
  <c r="D350"/>
  <c r="D349"/>
  <c r="D348"/>
  <c r="D347"/>
  <c r="D346"/>
  <c r="D344"/>
  <c r="D343"/>
  <c r="D342"/>
  <c r="D341"/>
  <c r="D340"/>
  <c r="D339"/>
  <c r="D338"/>
  <c r="D337"/>
  <c r="D336"/>
  <c r="D335"/>
  <c r="D334"/>
  <c r="D332"/>
  <c r="D331"/>
  <c r="D330"/>
  <c r="D329"/>
  <c r="D328"/>
  <c r="D327"/>
  <c r="D326"/>
  <c r="D325"/>
  <c r="D324"/>
  <c r="D323"/>
  <c r="D322"/>
  <c r="D321"/>
  <c r="D320"/>
  <c r="D319"/>
  <c r="D318"/>
  <c r="D316"/>
  <c r="D315"/>
  <c r="D314"/>
  <c r="D313"/>
  <c r="D312"/>
  <c r="D311"/>
  <c r="D310"/>
  <c r="D309"/>
  <c r="D308"/>
  <c r="D307"/>
  <c r="D306"/>
  <c r="D305"/>
  <c r="D304"/>
  <c r="D303"/>
  <c r="D302"/>
  <c r="D301"/>
  <c r="D300"/>
  <c r="D299"/>
  <c r="D298"/>
  <c r="D297"/>
  <c r="D296"/>
  <c r="D295"/>
  <c r="D294"/>
  <c r="D293"/>
  <c r="D291"/>
  <c r="D290"/>
  <c r="D289"/>
  <c r="D288"/>
  <c r="D287"/>
  <c r="D286"/>
  <c r="D285"/>
  <c r="D284"/>
  <c r="D283"/>
  <c r="D282"/>
  <c r="D281"/>
  <c r="D280"/>
  <c r="D279"/>
  <c r="D278"/>
  <c r="D277"/>
  <c r="D276"/>
  <c r="D275"/>
  <c r="D273"/>
  <c r="D272"/>
  <c r="D271"/>
  <c r="D270"/>
  <c r="D269"/>
  <c r="D268"/>
  <c r="D267"/>
  <c r="D265"/>
  <c r="D264"/>
  <c r="D263"/>
  <c r="D262"/>
  <c r="D261"/>
  <c r="D260"/>
  <c r="D259"/>
  <c r="D258"/>
  <c r="D257"/>
  <c r="D256"/>
  <c r="D255"/>
  <c r="D254"/>
  <c r="D253"/>
  <c r="D252"/>
  <c r="D251"/>
  <c r="D249"/>
  <c r="D248"/>
  <c r="D247"/>
  <c r="D246"/>
  <c r="D245"/>
  <c r="D244"/>
  <c r="D243"/>
  <c r="D242"/>
  <c r="D240"/>
  <c r="D239"/>
  <c r="D238"/>
  <c r="D237"/>
  <c r="D236"/>
  <c r="D235"/>
  <c r="D234"/>
  <c r="D233"/>
  <c r="D232"/>
  <c r="D230"/>
  <c r="D229"/>
  <c r="D228"/>
  <c r="D227"/>
  <c r="D226"/>
  <c r="D225"/>
  <c r="D224"/>
  <c r="D223"/>
  <c r="D222"/>
  <c r="D221"/>
  <c r="D220"/>
  <c r="D219"/>
  <c r="D218"/>
  <c r="D216"/>
  <c r="D215"/>
  <c r="D214"/>
  <c r="D213"/>
  <c r="D212"/>
  <c r="D211"/>
  <c r="D210"/>
  <c r="D209"/>
  <c r="D208"/>
  <c r="D207"/>
  <c r="D206"/>
  <c r="D205"/>
  <c r="D203"/>
  <c r="D202"/>
  <c r="D201"/>
  <c r="D200"/>
  <c r="D199"/>
  <c r="D198"/>
  <c r="D197"/>
  <c r="D196"/>
  <c r="D195"/>
  <c r="D194"/>
  <c r="D193"/>
  <c r="D192"/>
  <c r="D191"/>
  <c r="D189"/>
  <c r="D188"/>
  <c r="D187"/>
  <c r="D186"/>
  <c r="D185"/>
  <c r="D184"/>
  <c r="D182"/>
  <c r="D181"/>
  <c r="D180"/>
  <c r="D179"/>
  <c r="D178"/>
  <c r="D177"/>
  <c r="D176"/>
  <c r="D175"/>
  <c r="D174"/>
  <c r="D173"/>
  <c r="D172"/>
  <c r="D171"/>
  <c r="D170"/>
  <c r="D168"/>
  <c r="D167"/>
  <c r="D166"/>
  <c r="D165"/>
  <c r="D164"/>
  <c r="D163"/>
  <c r="D162"/>
  <c r="D161"/>
  <c r="D160"/>
  <c r="D159"/>
  <c r="D158"/>
  <c r="D157"/>
  <c r="D155"/>
  <c r="D154"/>
  <c r="D153"/>
  <c r="D152"/>
  <c r="D151"/>
  <c r="D150"/>
  <c r="D148"/>
  <c r="D147"/>
  <c r="D146"/>
  <c r="D145"/>
  <c r="D144"/>
  <c r="D143"/>
  <c r="D142"/>
  <c r="D141"/>
  <c r="D139"/>
  <c r="D138"/>
  <c r="D137"/>
  <c r="D136"/>
  <c r="D135"/>
  <c r="D134"/>
  <c r="D133"/>
  <c r="D131"/>
  <c r="D130"/>
  <c r="D129"/>
  <c r="D128"/>
  <c r="D127"/>
  <c r="D126"/>
  <c r="D125"/>
  <c r="D124"/>
  <c r="D123"/>
  <c r="D122"/>
  <c r="D121"/>
  <c r="D120"/>
  <c r="D119"/>
  <c r="D118"/>
  <c r="D117"/>
  <c r="D115"/>
  <c r="D114"/>
  <c r="D113"/>
  <c r="D112"/>
  <c r="D111"/>
  <c r="D110"/>
  <c r="D109"/>
  <c r="D108"/>
  <c r="D107"/>
  <c r="D106"/>
  <c r="D105"/>
  <c r="D104"/>
  <c r="D103"/>
  <c r="D101"/>
  <c r="D100"/>
  <c r="D99"/>
  <c r="D98"/>
  <c r="D97"/>
  <c r="D96"/>
  <c r="D95"/>
  <c r="D94"/>
  <c r="D93"/>
  <c r="D91"/>
  <c r="D90"/>
  <c r="D89"/>
  <c r="D88"/>
  <c r="D87"/>
  <c r="D86"/>
  <c r="D85"/>
  <c r="D84"/>
  <c r="D82"/>
  <c r="D81"/>
  <c r="D80"/>
  <c r="D79"/>
  <c r="D78"/>
  <c r="D76"/>
  <c r="D75"/>
  <c r="D74"/>
  <c r="D73"/>
  <c r="D72"/>
  <c r="D71"/>
  <c r="D70"/>
  <c r="D69"/>
  <c r="D68"/>
  <c r="D67"/>
  <c r="D66"/>
  <c r="D65"/>
  <c r="D63"/>
  <c r="D62"/>
  <c r="D61"/>
  <c r="D60"/>
  <c r="D59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10"/>
  <c r="D11"/>
  <c r="D12"/>
  <c r="D13"/>
  <c r="D14"/>
  <c r="D15"/>
  <c r="D16"/>
  <c r="D17"/>
  <c r="D18"/>
  <c r="D9"/>
  <c r="G9" l="1"/>
  <c r="G18"/>
  <c r="G12"/>
  <c r="G17"/>
  <c r="G13"/>
  <c r="G30"/>
  <c r="G34"/>
  <c r="G38"/>
  <c r="G42"/>
  <c r="G46"/>
  <c r="G50"/>
  <c r="G54"/>
  <c r="G16"/>
  <c r="G33"/>
  <c r="G37"/>
  <c r="G41"/>
  <c r="G45"/>
  <c r="G49"/>
  <c r="G53"/>
  <c r="G60"/>
  <c r="G65"/>
  <c r="G69"/>
  <c r="G73"/>
  <c r="G78"/>
  <c r="G82"/>
  <c r="G87"/>
  <c r="G91"/>
  <c r="G96"/>
  <c r="G100"/>
  <c r="G105"/>
  <c r="G109"/>
  <c r="G113"/>
  <c r="G118"/>
  <c r="G122"/>
  <c r="G126"/>
  <c r="G130"/>
  <c r="G135"/>
  <c r="G139"/>
  <c r="G144"/>
  <c r="G148"/>
  <c r="G153"/>
  <c r="G158"/>
  <c r="G162"/>
  <c r="G166"/>
  <c r="G171"/>
  <c r="G175"/>
  <c r="G179"/>
  <c r="G184"/>
  <c r="G188"/>
  <c r="G193"/>
  <c r="G197"/>
  <c r="G201"/>
  <c r="G206"/>
  <c r="G210"/>
  <c r="G214"/>
  <c r="G219"/>
  <c r="G223"/>
  <c r="G227"/>
  <c r="G232"/>
  <c r="G236"/>
  <c r="G240"/>
  <c r="G245"/>
  <c r="G249"/>
  <c r="G254"/>
  <c r="G258"/>
  <c r="G262"/>
  <c r="G267"/>
  <c r="G271"/>
  <c r="G276"/>
  <c r="G280"/>
  <c r="G284"/>
  <c r="G288"/>
  <c r="G293"/>
  <c r="G297"/>
  <c r="G301"/>
  <c r="G305"/>
  <c r="G309"/>
  <c r="G313"/>
  <c r="G318"/>
  <c r="G322"/>
  <c r="G326"/>
  <c r="G330"/>
  <c r="G335"/>
  <c r="G339"/>
  <c r="G343"/>
  <c r="G348"/>
  <c r="G352"/>
  <c r="G356"/>
  <c r="G361"/>
  <c r="G365"/>
  <c r="G370"/>
  <c r="G374"/>
  <c r="G378"/>
  <c r="G59"/>
  <c r="G63"/>
  <c r="G68"/>
  <c r="G72"/>
  <c r="G76"/>
  <c r="G81"/>
  <c r="G86"/>
  <c r="G90"/>
  <c r="G95"/>
  <c r="G99"/>
  <c r="G104"/>
  <c r="G108"/>
  <c r="G112"/>
  <c r="G117"/>
  <c r="G121"/>
  <c r="G125"/>
  <c r="G129"/>
  <c r="G134"/>
  <c r="G138"/>
  <c r="G143"/>
  <c r="G147"/>
  <c r="G152"/>
  <c r="G157"/>
  <c r="G161"/>
  <c r="G165"/>
  <c r="G170"/>
  <c r="G174"/>
  <c r="G178"/>
  <c r="G182"/>
  <c r="G187"/>
  <c r="G192"/>
  <c r="G196"/>
  <c r="G200"/>
  <c r="G205"/>
  <c r="G209"/>
  <c r="G213"/>
  <c r="G218"/>
  <c r="G222"/>
  <c r="G226"/>
  <c r="G230"/>
  <c r="G235"/>
  <c r="G239"/>
  <c r="G244"/>
  <c r="G248"/>
  <c r="G253"/>
  <c r="G257"/>
  <c r="G261"/>
  <c r="G265"/>
  <c r="G270"/>
  <c r="G275"/>
  <c r="G279"/>
  <c r="G283"/>
  <c r="G287"/>
  <c r="G291"/>
  <c r="G296"/>
  <c r="G300"/>
  <c r="G304"/>
  <c r="G308"/>
  <c r="G312"/>
  <c r="G316"/>
  <c r="G321"/>
  <c r="G325"/>
  <c r="G329"/>
  <c r="G334"/>
  <c r="G338"/>
  <c r="G342"/>
  <c r="G347"/>
  <c r="G351"/>
  <c r="G355"/>
  <c r="G360"/>
  <c r="G364"/>
  <c r="G369"/>
  <c r="G373"/>
  <c r="G377"/>
  <c r="H38"/>
  <c r="H54"/>
  <c r="H105"/>
  <c r="H245"/>
  <c r="H18"/>
  <c r="H304"/>
  <c r="G14"/>
  <c r="G10"/>
  <c r="G32"/>
  <c r="G36"/>
  <c r="G40"/>
  <c r="G44"/>
  <c r="G48"/>
  <c r="G52"/>
  <c r="G56"/>
  <c r="G62"/>
  <c r="G67"/>
  <c r="G71"/>
  <c r="G75"/>
  <c r="G80"/>
  <c r="G85"/>
  <c r="G89"/>
  <c r="G94"/>
  <c r="G98"/>
  <c r="G103"/>
  <c r="G107"/>
  <c r="G111"/>
  <c r="G115"/>
  <c r="G120"/>
  <c r="G124"/>
  <c r="G128"/>
  <c r="G133"/>
  <c r="G137"/>
  <c r="G142"/>
  <c r="G146"/>
  <c r="G151"/>
  <c r="G155"/>
  <c r="G160"/>
  <c r="G164"/>
  <c r="G168"/>
  <c r="G173"/>
  <c r="G177"/>
  <c r="G181"/>
  <c r="G186"/>
  <c r="G191"/>
  <c r="G195"/>
  <c r="G199"/>
  <c r="G203"/>
  <c r="G208"/>
  <c r="G212"/>
  <c r="G216"/>
  <c r="G221"/>
  <c r="G225"/>
  <c r="G229"/>
  <c r="G234"/>
  <c r="G238"/>
  <c r="G243"/>
  <c r="G247"/>
  <c r="G252"/>
  <c r="G256"/>
  <c r="G260"/>
  <c r="G264"/>
  <c r="G269"/>
  <c r="G273"/>
  <c r="G278"/>
  <c r="G282"/>
  <c r="G286"/>
  <c r="G290"/>
  <c r="G295"/>
  <c r="G299"/>
  <c r="G303"/>
  <c r="G307"/>
  <c r="G311"/>
  <c r="G315"/>
  <c r="G320"/>
  <c r="G324"/>
  <c r="G328"/>
  <c r="G332"/>
  <c r="G337"/>
  <c r="G341"/>
  <c r="G346"/>
  <c r="G350"/>
  <c r="G354"/>
  <c r="G359"/>
  <c r="G363"/>
  <c r="G367"/>
  <c r="G372"/>
  <c r="G376"/>
  <c r="G380"/>
  <c r="G15"/>
  <c r="G11"/>
  <c r="G31"/>
  <c r="G35"/>
  <c r="G39"/>
  <c r="G43"/>
  <c r="G47"/>
  <c r="G51"/>
  <c r="G55"/>
  <c r="G61"/>
  <c r="G66"/>
  <c r="G70"/>
  <c r="G74"/>
  <c r="G79"/>
  <c r="G84"/>
  <c r="G88"/>
  <c r="G93"/>
  <c r="G97"/>
  <c r="G101"/>
  <c r="G106"/>
  <c r="G110"/>
  <c r="G114"/>
  <c r="G119"/>
  <c r="G123"/>
  <c r="G127"/>
  <c r="G131"/>
  <c r="G136"/>
  <c r="G141"/>
  <c r="G145"/>
  <c r="G150"/>
  <c r="G154"/>
  <c r="G159"/>
  <c r="G163"/>
  <c r="G167"/>
  <c r="G172"/>
  <c r="G176"/>
  <c r="G180"/>
  <c r="G185"/>
  <c r="G189"/>
  <c r="G194"/>
  <c r="G198"/>
  <c r="G202"/>
  <c r="G207"/>
  <c r="G211"/>
  <c r="G215"/>
  <c r="G220"/>
  <c r="G224"/>
  <c r="G228"/>
  <c r="G233"/>
  <c r="G237"/>
  <c r="G242"/>
  <c r="G246"/>
  <c r="G251"/>
  <c r="G255"/>
  <c r="G259"/>
  <c r="G263"/>
  <c r="G268"/>
  <c r="G272"/>
  <c r="G277"/>
  <c r="G281"/>
  <c r="G285"/>
  <c r="G289"/>
  <c r="G294"/>
  <c r="G298"/>
  <c r="G302"/>
  <c r="G306"/>
  <c r="G310"/>
  <c r="G314"/>
  <c r="G319"/>
  <c r="G323"/>
  <c r="G327"/>
  <c r="G331"/>
  <c r="G336"/>
  <c r="G340"/>
  <c r="G344"/>
  <c r="G349"/>
  <c r="G353"/>
  <c r="G358"/>
  <c r="G362"/>
  <c r="G366"/>
  <c r="G371"/>
  <c r="G375"/>
  <c r="G379"/>
  <c r="K381"/>
  <c r="L381"/>
  <c r="M381"/>
  <c r="N381"/>
  <c r="H16" l="1"/>
  <c r="H33"/>
  <c r="H46"/>
  <c r="H351"/>
  <c r="H45"/>
  <c r="H248"/>
  <c r="H9"/>
  <c r="H262"/>
  <c r="H122"/>
  <c r="H330"/>
  <c r="H193"/>
  <c r="H355"/>
  <c r="H147"/>
  <c r="H313"/>
  <c r="H175"/>
  <c r="H95"/>
  <c r="H287"/>
  <c r="H235"/>
  <c r="H112"/>
  <c r="H365"/>
  <c r="H297"/>
  <c r="H227"/>
  <c r="H158"/>
  <c r="H87"/>
  <c r="H218"/>
  <c r="H76"/>
  <c r="H373"/>
  <c r="H321"/>
  <c r="H253"/>
  <c r="H165"/>
  <c r="H129"/>
  <c r="H338"/>
  <c r="H270"/>
  <c r="H182"/>
  <c r="H59"/>
  <c r="H348"/>
  <c r="H280"/>
  <c r="H210"/>
  <c r="H139"/>
  <c r="H69"/>
  <c r="H30"/>
  <c r="H200"/>
  <c r="H187"/>
  <c r="H170"/>
  <c r="H134"/>
  <c r="H117"/>
  <c r="H99"/>
  <c r="H90"/>
  <c r="H352"/>
  <c r="H249"/>
  <c r="H232"/>
  <c r="H214"/>
  <c r="H197"/>
  <c r="H91"/>
  <c r="H49"/>
  <c r="H53"/>
  <c r="H50"/>
  <c r="H34"/>
  <c r="H42"/>
  <c r="H41"/>
  <c r="H12"/>
  <c r="H17"/>
  <c r="H13"/>
  <c r="H81"/>
  <c r="H157"/>
  <c r="H301"/>
  <c r="H254"/>
  <c r="H291"/>
  <c r="H267"/>
  <c r="H360"/>
  <c r="H222"/>
  <c r="H184"/>
  <c r="H316"/>
  <c r="H283"/>
  <c r="H377"/>
  <c r="H239"/>
  <c r="H318"/>
  <c r="H308"/>
  <c r="H284"/>
  <c r="H37"/>
  <c r="H370"/>
  <c r="H335"/>
  <c r="H109"/>
  <c r="H73"/>
  <c r="H152"/>
  <c r="H63"/>
  <c r="H342"/>
  <c r="H325"/>
  <c r="H275"/>
  <c r="H257"/>
  <c r="H205"/>
  <c r="H322"/>
  <c r="H179"/>
  <c r="H162"/>
  <c r="H144"/>
  <c r="H126"/>
  <c r="H68"/>
  <c r="H113"/>
  <c r="H138"/>
  <c r="H339"/>
  <c r="H271"/>
  <c r="H201"/>
  <c r="H60"/>
  <c r="H369"/>
  <c r="H334"/>
  <c r="H300"/>
  <c r="H265"/>
  <c r="H230"/>
  <c r="H213"/>
  <c r="H196"/>
  <c r="H356"/>
  <c r="H288"/>
  <c r="H219"/>
  <c r="H148"/>
  <c r="H78"/>
  <c r="H121"/>
  <c r="H108"/>
  <c r="H130"/>
  <c r="H174"/>
  <c r="H374"/>
  <c r="H305"/>
  <c r="H236"/>
  <c r="H166"/>
  <c r="H96"/>
  <c r="H364"/>
  <c r="H347"/>
  <c r="H329"/>
  <c r="H312"/>
  <c r="H296"/>
  <c r="H279"/>
  <c r="H261"/>
  <c r="H244"/>
  <c r="H125"/>
  <c r="H378"/>
  <c r="H361"/>
  <c r="H343"/>
  <c r="H326"/>
  <c r="H309"/>
  <c r="H293"/>
  <c r="H276"/>
  <c r="H258"/>
  <c r="H240"/>
  <c r="H223"/>
  <c r="H206"/>
  <c r="H188"/>
  <c r="H171"/>
  <c r="H153"/>
  <c r="H135"/>
  <c r="H118"/>
  <c r="H100"/>
  <c r="H82"/>
  <c r="H65"/>
  <c r="H226"/>
  <c r="H209"/>
  <c r="H192"/>
  <c r="H178"/>
  <c r="H161"/>
  <c r="H143"/>
  <c r="H104"/>
  <c r="H86"/>
  <c r="H72"/>
  <c r="H331"/>
  <c r="H298"/>
  <c r="H263"/>
  <c r="H246"/>
  <c r="H211"/>
  <c r="H176"/>
  <c r="H141"/>
  <c r="H88"/>
  <c r="H51"/>
  <c r="H380"/>
  <c r="H346"/>
  <c r="H311"/>
  <c r="H278"/>
  <c r="H243"/>
  <c r="H208"/>
  <c r="H173"/>
  <c r="H137"/>
  <c r="H120"/>
  <c r="H85"/>
  <c r="H48"/>
  <c r="H353"/>
  <c r="H336"/>
  <c r="H302"/>
  <c r="H268"/>
  <c r="H251"/>
  <c r="H233"/>
  <c r="H198"/>
  <c r="H180"/>
  <c r="H163"/>
  <c r="H145"/>
  <c r="H127"/>
  <c r="H110"/>
  <c r="H93"/>
  <c r="H74"/>
  <c r="H55"/>
  <c r="H39"/>
  <c r="H15"/>
  <c r="H367"/>
  <c r="H350"/>
  <c r="H332"/>
  <c r="H315"/>
  <c r="H299"/>
  <c r="H282"/>
  <c r="H264"/>
  <c r="H247"/>
  <c r="H229"/>
  <c r="H212"/>
  <c r="H195"/>
  <c r="H177"/>
  <c r="H160"/>
  <c r="H142"/>
  <c r="H124"/>
  <c r="H107"/>
  <c r="H89"/>
  <c r="H71"/>
  <c r="H52"/>
  <c r="H36"/>
  <c r="H375"/>
  <c r="H358"/>
  <c r="H340"/>
  <c r="H323"/>
  <c r="H306"/>
  <c r="H289"/>
  <c r="H272"/>
  <c r="H255"/>
  <c r="H237"/>
  <c r="H220"/>
  <c r="H202"/>
  <c r="H185"/>
  <c r="H167"/>
  <c r="H150"/>
  <c r="H131"/>
  <c r="H114"/>
  <c r="H97"/>
  <c r="H79"/>
  <c r="H61"/>
  <c r="H43"/>
  <c r="H11"/>
  <c r="H372"/>
  <c r="H354"/>
  <c r="H337"/>
  <c r="H320"/>
  <c r="H303"/>
  <c r="H286"/>
  <c r="H269"/>
  <c r="H252"/>
  <c r="H234"/>
  <c r="H216"/>
  <c r="H199"/>
  <c r="H181"/>
  <c r="H164"/>
  <c r="H146"/>
  <c r="H128"/>
  <c r="H111"/>
  <c r="H94"/>
  <c r="H75"/>
  <c r="H56"/>
  <c r="H40"/>
  <c r="H14"/>
  <c r="H366"/>
  <c r="H349"/>
  <c r="H314"/>
  <c r="H281"/>
  <c r="H228"/>
  <c r="H194"/>
  <c r="H159"/>
  <c r="H123"/>
  <c r="H106"/>
  <c r="H70"/>
  <c r="H35"/>
  <c r="H363"/>
  <c r="H328"/>
  <c r="H295"/>
  <c r="H260"/>
  <c r="H225"/>
  <c r="H191"/>
  <c r="H155"/>
  <c r="H103"/>
  <c r="H67"/>
  <c r="H32"/>
  <c r="H371"/>
  <c r="H319"/>
  <c r="H285"/>
  <c r="H215"/>
  <c r="H379"/>
  <c r="H362"/>
  <c r="H344"/>
  <c r="H327"/>
  <c r="H310"/>
  <c r="H294"/>
  <c r="H277"/>
  <c r="H259"/>
  <c r="H242"/>
  <c r="H224"/>
  <c r="H207"/>
  <c r="H189"/>
  <c r="H172"/>
  <c r="H154"/>
  <c r="H136"/>
  <c r="H119"/>
  <c r="H101"/>
  <c r="H84"/>
  <c r="H66"/>
  <c r="H47"/>
  <c r="H31"/>
  <c r="H376"/>
  <c r="H359"/>
  <c r="H341"/>
  <c r="H324"/>
  <c r="H307"/>
  <c r="H290"/>
  <c r="H273"/>
  <c r="H256"/>
  <c r="H238"/>
  <c r="H221"/>
  <c r="H203"/>
  <c r="H186"/>
  <c r="H168"/>
  <c r="H151"/>
  <c r="H133"/>
  <c r="H115"/>
  <c r="H98"/>
  <c r="H80"/>
  <c r="H62"/>
  <c r="H44"/>
  <c r="H10"/>
  <c r="B24"/>
  <c r="D24" s="1"/>
  <c r="G24" s="1"/>
  <c r="B28"/>
  <c r="D28" s="1"/>
  <c r="G28" s="1"/>
  <c r="B21"/>
  <c r="D21" s="1"/>
  <c r="G21" s="1"/>
  <c r="B22"/>
  <c r="D22" s="1"/>
  <c r="G22" s="1"/>
  <c r="B23"/>
  <c r="D23" s="1"/>
  <c r="G23" s="1"/>
  <c r="B25"/>
  <c r="D25" s="1"/>
  <c r="G25" s="1"/>
  <c r="B26"/>
  <c r="D26" s="1"/>
  <c r="G26" s="1"/>
  <c r="B27"/>
  <c r="D27" s="1"/>
  <c r="G27" s="1"/>
  <c r="B20"/>
  <c r="D20" s="1"/>
  <c r="G20" s="1"/>
  <c r="J29" l="1"/>
  <c r="P8"/>
  <c r="J57"/>
  <c r="P29"/>
  <c r="P57"/>
  <c r="J8"/>
  <c r="H20"/>
  <c r="H24"/>
  <c r="H28"/>
  <c r="H26"/>
  <c r="H21"/>
  <c r="H23"/>
  <c r="H25"/>
  <c r="H27"/>
  <c r="H22"/>
  <c r="C60" i="8"/>
  <c r="D60" s="1"/>
  <c r="F60" s="1"/>
  <c r="C88"/>
  <c r="D88" s="1"/>
  <c r="F88" s="1"/>
  <c r="C98"/>
  <c r="D98" s="1"/>
  <c r="F98" s="1"/>
  <c r="C94"/>
  <c r="D94" s="1"/>
  <c r="F94" s="1"/>
  <c r="C109"/>
  <c r="D109" s="1"/>
  <c r="F109" s="1"/>
  <c r="C115"/>
  <c r="D115" s="1"/>
  <c r="F115" s="1"/>
  <c r="C126"/>
  <c r="D126" s="1"/>
  <c r="F126" s="1"/>
  <c r="C122"/>
  <c r="D122" s="1"/>
  <c r="F122" s="1"/>
  <c r="C137"/>
  <c r="D137" s="1"/>
  <c r="F137" s="1"/>
  <c r="C141"/>
  <c r="D141" s="1"/>
  <c r="F141" s="1"/>
  <c r="C173"/>
  <c r="D173" s="1"/>
  <c r="F173" s="1"/>
  <c r="C67"/>
  <c r="D67" s="1"/>
  <c r="F67" s="1"/>
  <c r="C89"/>
  <c r="D89" s="1"/>
  <c r="F89" s="1"/>
  <c r="C95"/>
  <c r="D95" s="1"/>
  <c r="F95" s="1"/>
  <c r="C110"/>
  <c r="D110" s="1"/>
  <c r="F110" s="1"/>
  <c r="C102"/>
  <c r="D102" s="1"/>
  <c r="F102" s="1"/>
  <c r="C123"/>
  <c r="D123" s="1"/>
  <c r="F123" s="1"/>
  <c r="C131"/>
  <c r="D131" s="1"/>
  <c r="F131" s="1"/>
  <c r="C146"/>
  <c r="D146" s="1"/>
  <c r="F146" s="1"/>
  <c r="C142"/>
  <c r="D142" s="1"/>
  <c r="F142" s="1"/>
  <c r="C149"/>
  <c r="D149" s="1"/>
  <c r="F149" s="1"/>
  <c r="C160"/>
  <c r="D160" s="1"/>
  <c r="F160" s="1"/>
  <c r="C178"/>
  <c r="D178" s="1"/>
  <c r="F178" s="1"/>
  <c r="C170"/>
  <c r="D170" s="1"/>
  <c r="F170" s="1"/>
  <c r="C189"/>
  <c r="D189" s="1"/>
  <c r="F189" s="1"/>
  <c r="C190"/>
  <c r="D190" s="1"/>
  <c r="F190" s="1"/>
  <c r="C208"/>
  <c r="D208" s="1"/>
  <c r="F208" s="1"/>
  <c r="C222"/>
  <c r="D222" s="1"/>
  <c r="F222" s="1"/>
  <c r="C233"/>
  <c r="D233" s="1"/>
  <c r="F233" s="1"/>
  <c r="C263"/>
  <c r="D263" s="1"/>
  <c r="F263" s="1"/>
  <c r="C255"/>
  <c r="D255" s="1"/>
  <c r="F255" s="1"/>
  <c r="C270"/>
  <c r="D270" s="1"/>
  <c r="F270" s="1"/>
  <c r="C287"/>
  <c r="D287" s="1"/>
  <c r="F287" s="1"/>
  <c r="C279"/>
  <c r="D279" s="1"/>
  <c r="F279" s="1"/>
  <c r="C313"/>
  <c r="D313" s="1"/>
  <c r="F313" s="1"/>
  <c r="C301"/>
  <c r="D301" s="1"/>
  <c r="F301" s="1"/>
  <c r="C293"/>
  <c r="D293" s="1"/>
  <c r="F293" s="1"/>
  <c r="C325"/>
  <c r="D325" s="1"/>
  <c r="F325" s="1"/>
  <c r="C340"/>
  <c r="D340" s="1"/>
  <c r="F340" s="1"/>
  <c r="C336"/>
  <c r="D336" s="1"/>
  <c r="F336" s="1"/>
  <c r="C350"/>
  <c r="D350" s="1"/>
  <c r="F350" s="1"/>
  <c r="C346"/>
  <c r="D346" s="1"/>
  <c r="F346" s="1"/>
  <c r="C364"/>
  <c r="D364" s="1"/>
  <c r="F364" s="1"/>
  <c r="C360"/>
  <c r="D360" s="1"/>
  <c r="F360" s="1"/>
  <c r="C367"/>
  <c r="D367" s="1"/>
  <c r="F367" s="1"/>
  <c r="C374"/>
  <c r="D374" s="1"/>
  <c r="F374" s="1"/>
  <c r="C354"/>
  <c r="D354" s="1"/>
  <c r="F354" s="1"/>
  <c r="C58"/>
  <c r="D58" s="1"/>
  <c r="F58" s="1"/>
  <c r="C72"/>
  <c r="D72" s="1"/>
  <c r="F72" s="1"/>
  <c r="C68"/>
  <c r="D68" s="1"/>
  <c r="F68" s="1"/>
  <c r="C64"/>
  <c r="D64" s="1"/>
  <c r="F64" s="1"/>
  <c r="C80"/>
  <c r="D80" s="1"/>
  <c r="F80" s="1"/>
  <c r="C82"/>
  <c r="D82" s="1"/>
  <c r="F82" s="1"/>
  <c r="C86"/>
  <c r="D86" s="1"/>
  <c r="F86" s="1"/>
  <c r="C91"/>
  <c r="D91" s="1"/>
  <c r="F91" s="1"/>
  <c r="C96"/>
  <c r="D96" s="1"/>
  <c r="F96" s="1"/>
  <c r="C92"/>
  <c r="D92" s="1"/>
  <c r="F92" s="1"/>
  <c r="C111"/>
  <c r="D111" s="1"/>
  <c r="F111" s="1"/>
  <c r="C107"/>
  <c r="D107" s="1"/>
  <c r="F107" s="1"/>
  <c r="C103"/>
  <c r="D103" s="1"/>
  <c r="F103" s="1"/>
  <c r="C128"/>
  <c r="D128" s="1"/>
  <c r="F128" s="1"/>
  <c r="C124"/>
  <c r="D124" s="1"/>
  <c r="F124" s="1"/>
  <c r="C120"/>
  <c r="D120" s="1"/>
  <c r="F120" s="1"/>
  <c r="C116"/>
  <c r="D116" s="1"/>
  <c r="F116" s="1"/>
  <c r="C135"/>
  <c r="D135" s="1"/>
  <c r="F135" s="1"/>
  <c r="C139"/>
  <c r="D139" s="1"/>
  <c r="F139" s="1"/>
  <c r="C143"/>
  <c r="D143" s="1"/>
  <c r="F143" s="1"/>
  <c r="C148"/>
  <c r="D148" s="1"/>
  <c r="F148" s="1"/>
  <c r="C150"/>
  <c r="D150" s="1"/>
  <c r="F150" s="1"/>
  <c r="C165"/>
  <c r="D165" s="1"/>
  <c r="F165" s="1"/>
  <c r="C161"/>
  <c r="D161" s="1"/>
  <c r="F161" s="1"/>
  <c r="C157"/>
  <c r="D157" s="1"/>
  <c r="F157" s="1"/>
  <c r="C179"/>
  <c r="D179" s="1"/>
  <c r="F179" s="1"/>
  <c r="C175"/>
  <c r="D175" s="1"/>
  <c r="F175" s="1"/>
  <c r="C171"/>
  <c r="D171" s="1"/>
  <c r="F171" s="1"/>
  <c r="C187"/>
  <c r="D187" s="1"/>
  <c r="F187" s="1"/>
  <c r="C183"/>
  <c r="D183" s="1"/>
  <c r="F183" s="1"/>
  <c r="C199"/>
  <c r="D199" s="1"/>
  <c r="F199" s="1"/>
  <c r="C195"/>
  <c r="D195" s="1"/>
  <c r="F195" s="1"/>
  <c r="C191"/>
  <c r="D191" s="1"/>
  <c r="F191" s="1"/>
  <c r="C213"/>
  <c r="D213" s="1"/>
  <c r="F213" s="1"/>
  <c r="C209"/>
  <c r="D209" s="1"/>
  <c r="F209" s="1"/>
  <c r="C205"/>
  <c r="D205" s="1"/>
  <c r="F205" s="1"/>
  <c r="C227"/>
  <c r="D227" s="1"/>
  <c r="F227" s="1"/>
  <c r="C223"/>
  <c r="D223" s="1"/>
  <c r="F223" s="1"/>
  <c r="C219"/>
  <c r="D219" s="1"/>
  <c r="F219" s="1"/>
  <c r="C238"/>
  <c r="D238" s="1"/>
  <c r="F238" s="1"/>
  <c r="C234"/>
  <c r="D234" s="1"/>
  <c r="F234" s="1"/>
  <c r="C240"/>
  <c r="D240" s="1"/>
  <c r="F240" s="1"/>
  <c r="C244"/>
  <c r="D244" s="1"/>
  <c r="F244" s="1"/>
  <c r="C249"/>
  <c r="D249" s="1"/>
  <c r="F249" s="1"/>
  <c r="C260"/>
  <c r="D260" s="1"/>
  <c r="F260" s="1"/>
  <c r="C256"/>
  <c r="D256" s="1"/>
  <c r="F256" s="1"/>
  <c r="C252"/>
  <c r="D252" s="1"/>
  <c r="F252" s="1"/>
  <c r="C271"/>
  <c r="D271" s="1"/>
  <c r="F271" s="1"/>
  <c r="C267"/>
  <c r="D267" s="1"/>
  <c r="F267" s="1"/>
  <c r="C288"/>
  <c r="D288" s="1"/>
  <c r="F288" s="1"/>
  <c r="C284"/>
  <c r="D284" s="1"/>
  <c r="F284" s="1"/>
  <c r="C280"/>
  <c r="D280" s="1"/>
  <c r="F280" s="1"/>
  <c r="C276"/>
  <c r="D276" s="1"/>
  <c r="F276" s="1"/>
  <c r="C314"/>
  <c r="D314" s="1"/>
  <c r="F314" s="1"/>
  <c r="C310"/>
  <c r="D310" s="1"/>
  <c r="F310" s="1"/>
  <c r="C306"/>
  <c r="D306" s="1"/>
  <c r="F306" s="1"/>
  <c r="C302"/>
  <c r="D302" s="1"/>
  <c r="F302" s="1"/>
  <c r="C298"/>
  <c r="D298" s="1"/>
  <c r="F298" s="1"/>
  <c r="C294"/>
  <c r="D294" s="1"/>
  <c r="F294" s="1"/>
  <c r="C330"/>
  <c r="D330" s="1"/>
  <c r="F330" s="1"/>
  <c r="C326"/>
  <c r="D326" s="1"/>
  <c r="F326" s="1"/>
  <c r="C322"/>
  <c r="D322" s="1"/>
  <c r="F322" s="1"/>
  <c r="C318"/>
  <c r="D318" s="1"/>
  <c r="F318" s="1"/>
  <c r="C341"/>
  <c r="D341" s="1"/>
  <c r="F341" s="1"/>
  <c r="C337"/>
  <c r="D337" s="1"/>
  <c r="F337" s="1"/>
  <c r="C333"/>
  <c r="D333" s="1"/>
  <c r="F333" s="1"/>
  <c r="C351"/>
  <c r="D351" s="1"/>
  <c r="F351" s="1"/>
  <c r="C347"/>
  <c r="D347" s="1"/>
  <c r="F347" s="1"/>
  <c r="C365"/>
  <c r="D365" s="1"/>
  <c r="F365" s="1"/>
  <c r="C361"/>
  <c r="D361" s="1"/>
  <c r="F361" s="1"/>
  <c r="C357"/>
  <c r="D357" s="1"/>
  <c r="F357" s="1"/>
  <c r="C375"/>
  <c r="D375" s="1"/>
  <c r="F375" s="1"/>
  <c r="C371"/>
  <c r="D371" s="1"/>
  <c r="F371" s="1"/>
  <c r="C57"/>
  <c r="D57" s="1"/>
  <c r="F57" s="1"/>
  <c r="C63"/>
  <c r="D63" s="1"/>
  <c r="F63" s="1"/>
  <c r="C70"/>
  <c r="D70" s="1"/>
  <c r="F70" s="1"/>
  <c r="C66"/>
  <c r="D66" s="1"/>
  <c r="F66" s="1"/>
  <c r="C78"/>
  <c r="D78" s="1"/>
  <c r="F78" s="1"/>
  <c r="C84"/>
  <c r="D84" s="1"/>
  <c r="F84" s="1"/>
  <c r="C113"/>
  <c r="D113" s="1"/>
  <c r="F113" s="1"/>
  <c r="C105"/>
  <c r="D105" s="1"/>
  <c r="F105" s="1"/>
  <c r="C118"/>
  <c r="D118" s="1"/>
  <c r="F118" s="1"/>
  <c r="C133"/>
  <c r="D133" s="1"/>
  <c r="F133" s="1"/>
  <c r="C145"/>
  <c r="D145" s="1"/>
  <c r="F145" s="1"/>
  <c r="C152"/>
  <c r="D152" s="1"/>
  <c r="F152" s="1"/>
  <c r="C155"/>
  <c r="D155" s="1"/>
  <c r="F155" s="1"/>
  <c r="C163"/>
  <c r="D163" s="1"/>
  <c r="F163" s="1"/>
  <c r="C159"/>
  <c r="D159" s="1"/>
  <c r="F159" s="1"/>
  <c r="C168"/>
  <c r="D168" s="1"/>
  <c r="F168" s="1"/>
  <c r="C177"/>
  <c r="D177" s="1"/>
  <c r="F177" s="1"/>
  <c r="C169"/>
  <c r="D169" s="1"/>
  <c r="F169" s="1"/>
  <c r="C185"/>
  <c r="D185" s="1"/>
  <c r="F185" s="1"/>
  <c r="C201"/>
  <c r="D201" s="1"/>
  <c r="F201" s="1"/>
  <c r="C197"/>
  <c r="D197" s="1"/>
  <c r="F197" s="1"/>
  <c r="C193"/>
  <c r="D193" s="1"/>
  <c r="F193" s="1"/>
  <c r="C203"/>
  <c r="D203" s="1"/>
  <c r="F203" s="1"/>
  <c r="C211"/>
  <c r="D211" s="1"/>
  <c r="F211" s="1"/>
  <c r="C207"/>
  <c r="D207" s="1"/>
  <c r="F207" s="1"/>
  <c r="C216"/>
  <c r="D216" s="1"/>
  <c r="F216" s="1"/>
  <c r="C225"/>
  <c r="D225" s="1"/>
  <c r="F225" s="1"/>
  <c r="C221"/>
  <c r="D221" s="1"/>
  <c r="F221" s="1"/>
  <c r="C217"/>
  <c r="D217" s="1"/>
  <c r="F217" s="1"/>
  <c r="C236"/>
  <c r="D236" s="1"/>
  <c r="F236" s="1"/>
  <c r="C232"/>
  <c r="D232" s="1"/>
  <c r="F232" s="1"/>
  <c r="C246"/>
  <c r="D246" s="1"/>
  <c r="F246" s="1"/>
  <c r="C242"/>
  <c r="D242" s="1"/>
  <c r="F242" s="1"/>
  <c r="C262"/>
  <c r="D262" s="1"/>
  <c r="F262" s="1"/>
  <c r="C258"/>
  <c r="D258" s="1"/>
  <c r="F258" s="1"/>
  <c r="C254"/>
  <c r="D254" s="1"/>
  <c r="F254" s="1"/>
  <c r="C250"/>
  <c r="D250" s="1"/>
  <c r="F250" s="1"/>
  <c r="C269"/>
  <c r="D269" s="1"/>
  <c r="F269" s="1"/>
  <c r="C273"/>
  <c r="D273" s="1"/>
  <c r="F273" s="1"/>
  <c r="C286"/>
  <c r="D286" s="1"/>
  <c r="F286" s="1"/>
  <c r="C282"/>
  <c r="D282" s="1"/>
  <c r="F282" s="1"/>
  <c r="C278"/>
  <c r="D278" s="1"/>
  <c r="F278" s="1"/>
  <c r="C274"/>
  <c r="D274" s="1"/>
  <c r="F274" s="1"/>
  <c r="C312"/>
  <c r="D312" s="1"/>
  <c r="F312" s="1"/>
  <c r="C308"/>
  <c r="D308" s="1"/>
  <c r="F308" s="1"/>
  <c r="C304"/>
  <c r="D304" s="1"/>
  <c r="F304" s="1"/>
  <c r="C300"/>
  <c r="D300" s="1"/>
  <c r="F300" s="1"/>
  <c r="C296"/>
  <c r="D296" s="1"/>
  <c r="F296" s="1"/>
  <c r="C292"/>
  <c r="D292" s="1"/>
  <c r="F292" s="1"/>
  <c r="C328"/>
  <c r="D328" s="1"/>
  <c r="F328" s="1"/>
  <c r="C324"/>
  <c r="D324" s="1"/>
  <c r="F324" s="1"/>
  <c r="C320"/>
  <c r="D320" s="1"/>
  <c r="F320" s="1"/>
  <c r="C332"/>
  <c r="D332" s="1"/>
  <c r="F332" s="1"/>
  <c r="C339"/>
  <c r="D339" s="1"/>
  <c r="F339" s="1"/>
  <c r="C335"/>
  <c r="D335" s="1"/>
  <c r="F335" s="1"/>
  <c r="C353"/>
  <c r="D353" s="1"/>
  <c r="F353" s="1"/>
  <c r="C349"/>
  <c r="D349" s="1"/>
  <c r="F349" s="1"/>
  <c r="C345"/>
  <c r="D345" s="1"/>
  <c r="F345" s="1"/>
  <c r="C363"/>
  <c r="D363" s="1"/>
  <c r="F363" s="1"/>
  <c r="C359"/>
  <c r="D359" s="1"/>
  <c r="F359" s="1"/>
  <c r="C377"/>
  <c r="D377" s="1"/>
  <c r="F377" s="1"/>
  <c r="C373"/>
  <c r="D373" s="1"/>
  <c r="F373" s="1"/>
  <c r="C369"/>
  <c r="D369" s="1"/>
  <c r="F369" s="1"/>
  <c r="C368"/>
  <c r="D368" s="1"/>
  <c r="F368" s="1"/>
  <c r="C61"/>
  <c r="D61" s="1"/>
  <c r="F61" s="1"/>
  <c r="C71"/>
  <c r="D71" s="1"/>
  <c r="F71" s="1"/>
  <c r="C74"/>
  <c r="D74" s="1"/>
  <c r="F74" s="1"/>
  <c r="C79"/>
  <c r="D79" s="1"/>
  <c r="F79" s="1"/>
  <c r="C85"/>
  <c r="D85" s="1"/>
  <c r="F85" s="1"/>
  <c r="C99"/>
  <c r="D99" s="1"/>
  <c r="F99" s="1"/>
  <c r="C101"/>
  <c r="D101" s="1"/>
  <c r="F101" s="1"/>
  <c r="C106"/>
  <c r="D106" s="1"/>
  <c r="F106" s="1"/>
  <c r="C127"/>
  <c r="D127" s="1"/>
  <c r="F127" s="1"/>
  <c r="C119"/>
  <c r="D119" s="1"/>
  <c r="F119" s="1"/>
  <c r="C134"/>
  <c r="D134" s="1"/>
  <c r="F134" s="1"/>
  <c r="C153"/>
  <c r="D153" s="1"/>
  <c r="F153" s="1"/>
  <c r="C164"/>
  <c r="D164" s="1"/>
  <c r="F164" s="1"/>
  <c r="C156"/>
  <c r="D156" s="1"/>
  <c r="F156" s="1"/>
  <c r="C174"/>
  <c r="D174" s="1"/>
  <c r="F174" s="1"/>
  <c r="C186"/>
  <c r="D186" s="1"/>
  <c r="F186" s="1"/>
  <c r="C198"/>
  <c r="D198" s="1"/>
  <c r="F198" s="1"/>
  <c r="C194"/>
  <c r="D194" s="1"/>
  <c r="F194" s="1"/>
  <c r="C212"/>
  <c r="D212" s="1"/>
  <c r="F212" s="1"/>
  <c r="C204"/>
  <c r="D204" s="1"/>
  <c r="F204" s="1"/>
  <c r="C226"/>
  <c r="D226" s="1"/>
  <c r="F226" s="1"/>
  <c r="C218"/>
  <c r="D218" s="1"/>
  <c r="F218" s="1"/>
  <c r="C237"/>
  <c r="D237" s="1"/>
  <c r="F237" s="1"/>
  <c r="C247"/>
  <c r="D247" s="1"/>
  <c r="F247" s="1"/>
  <c r="C243"/>
  <c r="D243" s="1"/>
  <c r="F243" s="1"/>
  <c r="C259"/>
  <c r="D259" s="1"/>
  <c r="F259" s="1"/>
  <c r="C251"/>
  <c r="D251" s="1"/>
  <c r="F251" s="1"/>
  <c r="C266"/>
  <c r="D266" s="1"/>
  <c r="F266" s="1"/>
  <c r="C283"/>
  <c r="D283" s="1"/>
  <c r="F283" s="1"/>
  <c r="C275"/>
  <c r="D275" s="1"/>
  <c r="F275" s="1"/>
  <c r="C309"/>
  <c r="D309" s="1"/>
  <c r="F309" s="1"/>
  <c r="C305"/>
  <c r="D305" s="1"/>
  <c r="F305" s="1"/>
  <c r="C297"/>
  <c r="D297" s="1"/>
  <c r="F297" s="1"/>
  <c r="C329"/>
  <c r="D329" s="1"/>
  <c r="F329" s="1"/>
  <c r="C321"/>
  <c r="D321" s="1"/>
  <c r="F321" s="1"/>
  <c r="C317"/>
  <c r="D317" s="1"/>
  <c r="F317" s="1"/>
  <c r="C344"/>
  <c r="D344" s="1"/>
  <c r="F344" s="1"/>
  <c r="C370"/>
  <c r="D370" s="1"/>
  <c r="F370" s="1"/>
  <c r="C59"/>
  <c r="D59" s="1"/>
  <c r="F59" s="1"/>
  <c r="C73"/>
  <c r="D73" s="1"/>
  <c r="F73" s="1"/>
  <c r="C69"/>
  <c r="D69" s="1"/>
  <c r="F69" s="1"/>
  <c r="C65"/>
  <c r="D65" s="1"/>
  <c r="F65" s="1"/>
  <c r="C76"/>
  <c r="D76" s="1"/>
  <c r="F76" s="1"/>
  <c r="C77"/>
  <c r="D77" s="1"/>
  <c r="F77" s="1"/>
  <c r="C87"/>
  <c r="D87" s="1"/>
  <c r="F87" s="1"/>
  <c r="C83"/>
  <c r="D83" s="1"/>
  <c r="F83" s="1"/>
  <c r="C97"/>
  <c r="D97" s="1"/>
  <c r="F97" s="1"/>
  <c r="C93"/>
  <c r="D93" s="1"/>
  <c r="F93" s="1"/>
  <c r="C112"/>
  <c r="D112" s="1"/>
  <c r="F112" s="1"/>
  <c r="C108"/>
  <c r="D108" s="1"/>
  <c r="F108" s="1"/>
  <c r="C104"/>
  <c r="D104" s="1"/>
  <c r="F104" s="1"/>
  <c r="C129"/>
  <c r="D129" s="1"/>
  <c r="F129" s="1"/>
  <c r="C125"/>
  <c r="D125" s="1"/>
  <c r="F125" s="1"/>
  <c r="C121"/>
  <c r="D121" s="1"/>
  <c r="F121" s="1"/>
  <c r="C117"/>
  <c r="D117" s="1"/>
  <c r="F117" s="1"/>
  <c r="C136"/>
  <c r="D136" s="1"/>
  <c r="F136" s="1"/>
  <c r="C132"/>
  <c r="D132" s="1"/>
  <c r="F132" s="1"/>
  <c r="C144"/>
  <c r="D144" s="1"/>
  <c r="F144" s="1"/>
  <c r="C140"/>
  <c r="D140" s="1"/>
  <c r="F140" s="1"/>
  <c r="C151"/>
  <c r="D151" s="1"/>
  <c r="F151" s="1"/>
  <c r="C166"/>
  <c r="D166" s="1"/>
  <c r="F166" s="1"/>
  <c r="C162"/>
  <c r="D162" s="1"/>
  <c r="F162" s="1"/>
  <c r="C158"/>
  <c r="D158" s="1"/>
  <c r="F158" s="1"/>
  <c r="C180"/>
  <c r="D180" s="1"/>
  <c r="F180" s="1"/>
  <c r="C176"/>
  <c r="D176" s="1"/>
  <c r="F176" s="1"/>
  <c r="C172"/>
  <c r="D172" s="1"/>
  <c r="F172" s="1"/>
  <c r="C182"/>
  <c r="D182" s="1"/>
  <c r="F182" s="1"/>
  <c r="C184"/>
  <c r="D184" s="1"/>
  <c r="F184" s="1"/>
  <c r="C200"/>
  <c r="D200" s="1"/>
  <c r="F200" s="1"/>
  <c r="C196"/>
  <c r="D196" s="1"/>
  <c r="F196" s="1"/>
  <c r="C192"/>
  <c r="D192" s="1"/>
  <c r="F192" s="1"/>
  <c r="C214"/>
  <c r="D214" s="1"/>
  <c r="F214" s="1"/>
  <c r="C210"/>
  <c r="D210" s="1"/>
  <c r="F210" s="1"/>
  <c r="C206"/>
  <c r="D206" s="1"/>
  <c r="F206" s="1"/>
  <c r="C228"/>
  <c r="D228" s="1"/>
  <c r="F228" s="1"/>
  <c r="C224"/>
  <c r="D224" s="1"/>
  <c r="F224" s="1"/>
  <c r="C220"/>
  <c r="D220" s="1"/>
  <c r="F220" s="1"/>
  <c r="C230"/>
  <c r="D230" s="1"/>
  <c r="F230" s="1"/>
  <c r="C235"/>
  <c r="D235" s="1"/>
  <c r="F235" s="1"/>
  <c r="C231"/>
  <c r="D231" s="1"/>
  <c r="F231" s="1"/>
  <c r="C245"/>
  <c r="D245" s="1"/>
  <c r="F245" s="1"/>
  <c r="C241"/>
  <c r="D241" s="1"/>
  <c r="F241" s="1"/>
  <c r="C261"/>
  <c r="D261" s="1"/>
  <c r="F261" s="1"/>
  <c r="C257"/>
  <c r="D257" s="1"/>
  <c r="F257" s="1"/>
  <c r="C253"/>
  <c r="D253" s="1"/>
  <c r="F253" s="1"/>
  <c r="C265"/>
  <c r="D265" s="1"/>
  <c r="F265" s="1"/>
  <c r="C268"/>
  <c r="D268" s="1"/>
  <c r="F268" s="1"/>
  <c r="C289"/>
  <c r="D289" s="1"/>
  <c r="F289" s="1"/>
  <c r="C285"/>
  <c r="D285" s="1"/>
  <c r="F285" s="1"/>
  <c r="C281"/>
  <c r="D281" s="1"/>
  <c r="F281" s="1"/>
  <c r="C277"/>
  <c r="D277" s="1"/>
  <c r="F277" s="1"/>
  <c r="C291"/>
  <c r="D291" s="1"/>
  <c r="F291" s="1"/>
  <c r="C311"/>
  <c r="D311" s="1"/>
  <c r="F311" s="1"/>
  <c r="C307"/>
  <c r="D307" s="1"/>
  <c r="F307" s="1"/>
  <c r="C303"/>
  <c r="D303" s="1"/>
  <c r="F303" s="1"/>
  <c r="C299"/>
  <c r="D299" s="1"/>
  <c r="F299" s="1"/>
  <c r="C295"/>
  <c r="D295" s="1"/>
  <c r="F295" s="1"/>
  <c r="C316"/>
  <c r="D316" s="1"/>
  <c r="F316" s="1"/>
  <c r="C327"/>
  <c r="D327" s="1"/>
  <c r="F327" s="1"/>
  <c r="C323"/>
  <c r="D323" s="1"/>
  <c r="F323" s="1"/>
  <c r="C319"/>
  <c r="D319" s="1"/>
  <c r="F319" s="1"/>
  <c r="C342"/>
  <c r="D342" s="1"/>
  <c r="F342" s="1"/>
  <c r="C338"/>
  <c r="D338" s="1"/>
  <c r="F338" s="1"/>
  <c r="C334"/>
  <c r="D334" s="1"/>
  <c r="F334" s="1"/>
  <c r="C352"/>
  <c r="D352" s="1"/>
  <c r="F352" s="1"/>
  <c r="C348"/>
  <c r="D348" s="1"/>
  <c r="F348" s="1"/>
  <c r="C356"/>
  <c r="D356" s="1"/>
  <c r="F356" s="1"/>
  <c r="C362"/>
  <c r="D362" s="1"/>
  <c r="F362" s="1"/>
  <c r="C358"/>
  <c r="D358" s="1"/>
  <c r="F358" s="1"/>
  <c r="C376"/>
  <c r="D376" s="1"/>
  <c r="F376" s="1"/>
  <c r="C372"/>
  <c r="D372" s="1"/>
  <c r="F372" s="1"/>
  <c r="C378"/>
  <c r="D378" s="1"/>
  <c r="F378" s="1"/>
  <c r="C25"/>
  <c r="D25" s="1"/>
  <c r="F25" s="1"/>
  <c r="C20"/>
  <c r="D20" s="1"/>
  <c r="F20" s="1"/>
  <c r="C23"/>
  <c r="D23" s="1"/>
  <c r="F23" s="1"/>
  <c r="C26"/>
  <c r="D26" s="1"/>
  <c r="F26" s="1"/>
  <c r="C24"/>
  <c r="D24" s="1"/>
  <c r="F24" s="1"/>
  <c r="C19"/>
  <c r="D19" s="1"/>
  <c r="F19" s="1"/>
  <c r="C18"/>
  <c r="D18" s="1"/>
  <c r="F18" s="1"/>
  <c r="C21"/>
  <c r="D21" s="1"/>
  <c r="F21" s="1"/>
  <c r="C22"/>
  <c r="D22" s="1"/>
  <c r="F22" s="1"/>
  <c r="P19" i="7" l="1"/>
  <c r="P381" s="1"/>
  <c r="J19"/>
  <c r="J381" s="1"/>
  <c r="C28" i="8"/>
  <c r="D28" s="1"/>
  <c r="F28" s="1"/>
  <c r="C7"/>
  <c r="D7" s="1"/>
  <c r="F7" s="1"/>
  <c r="C29"/>
  <c r="D29" s="1"/>
  <c r="F29" s="1"/>
  <c r="C30"/>
  <c r="D30" s="1"/>
  <c r="F30" s="1"/>
  <c r="C31"/>
  <c r="D31" s="1"/>
  <c r="F31" s="1"/>
  <c r="C32"/>
  <c r="D32" s="1"/>
  <c r="F32" s="1"/>
  <c r="C33"/>
  <c r="D33" s="1"/>
  <c r="F33" s="1"/>
  <c r="C34"/>
  <c r="D34" s="1"/>
  <c r="F34" s="1"/>
  <c r="C35"/>
  <c r="D35" s="1"/>
  <c r="F35" s="1"/>
  <c r="C36"/>
  <c r="D36" s="1"/>
  <c r="F36" s="1"/>
  <c r="C37"/>
  <c r="D37" s="1"/>
  <c r="F37" s="1"/>
  <c r="C38"/>
  <c r="D38" s="1"/>
  <c r="F38" s="1"/>
  <c r="C39"/>
  <c r="D39" s="1"/>
  <c r="F39" s="1"/>
  <c r="C40"/>
  <c r="D40" s="1"/>
  <c r="F40" s="1"/>
  <c r="C41"/>
  <c r="D41" s="1"/>
  <c r="F41" s="1"/>
  <c r="C42"/>
  <c r="D42" s="1"/>
  <c r="F42" s="1"/>
  <c r="C43"/>
  <c r="D43" s="1"/>
  <c r="F43" s="1"/>
  <c r="C44"/>
  <c r="D44" s="1"/>
  <c r="F44" s="1"/>
  <c r="C45"/>
  <c r="D45" s="1"/>
  <c r="F45" s="1"/>
  <c r="C46"/>
  <c r="D46" s="1"/>
  <c r="F46" s="1"/>
  <c r="C47"/>
  <c r="D47" s="1"/>
  <c r="F47" s="1"/>
  <c r="C48"/>
  <c r="D48" s="1"/>
  <c r="F48" s="1"/>
  <c r="C49"/>
  <c r="D49" s="1"/>
  <c r="F49" s="1"/>
  <c r="C50"/>
  <c r="D50" s="1"/>
  <c r="F50" s="1"/>
  <c r="C51"/>
  <c r="D51" s="1"/>
  <c r="F51" s="1"/>
  <c r="C52"/>
  <c r="D52" s="1"/>
  <c r="F52" s="1"/>
  <c r="C53"/>
  <c r="D53" s="1"/>
  <c r="F53" s="1"/>
  <c r="C54"/>
  <c r="D54" s="1"/>
  <c r="F54" s="1"/>
  <c r="C8"/>
  <c r="D8" s="1"/>
  <c r="F8" s="1"/>
  <c r="C9"/>
  <c r="D9" s="1"/>
  <c r="F9" s="1"/>
  <c r="C10"/>
  <c r="D10" s="1"/>
  <c r="F10" s="1"/>
  <c r="C11"/>
  <c r="D11" s="1"/>
  <c r="F11" s="1"/>
  <c r="C12"/>
  <c r="D12" s="1"/>
  <c r="F12" s="1"/>
  <c r="C13"/>
  <c r="D13" s="1"/>
  <c r="F13" s="1"/>
  <c r="C14"/>
  <c r="D14" s="1"/>
  <c r="F14" s="1"/>
  <c r="C15"/>
  <c r="D15" s="1"/>
  <c r="F15" s="1"/>
  <c r="C16"/>
  <c r="D16" s="1"/>
  <c r="F16" s="1"/>
  <c r="F19" i="7"/>
  <c r="F29"/>
  <c r="F8"/>
  <c r="E19"/>
  <c r="E8"/>
  <c r="E29"/>
  <c r="E57"/>
  <c r="F57"/>
  <c r="F381" l="1"/>
  <c r="O57"/>
  <c r="O8"/>
  <c r="B58" i="8"/>
  <c r="E58" s="1"/>
  <c r="B53"/>
  <c r="B29"/>
  <c r="B50"/>
  <c r="B42"/>
  <c r="B48"/>
  <c r="B43"/>
  <c r="B35"/>
  <c r="B31"/>
  <c r="B14"/>
  <c r="B11"/>
  <c r="B15"/>
  <c r="E381" i="7"/>
  <c r="B13" i="8"/>
  <c r="B9"/>
  <c r="B39"/>
  <c r="B47"/>
  <c r="B51"/>
  <c r="B10"/>
  <c r="B8"/>
  <c r="B30"/>
  <c r="B34"/>
  <c r="B38"/>
  <c r="B46"/>
  <c r="B54"/>
  <c r="B60"/>
  <c r="E60" s="1"/>
  <c r="B63"/>
  <c r="E63" s="1"/>
  <c r="B65"/>
  <c r="E65" s="1"/>
  <c r="B67"/>
  <c r="E67" s="1"/>
  <c r="B69"/>
  <c r="E69" s="1"/>
  <c r="B71"/>
  <c r="E71" s="1"/>
  <c r="B73"/>
  <c r="E73" s="1"/>
  <c r="B76"/>
  <c r="E76" s="1"/>
  <c r="B78"/>
  <c r="E78" s="1"/>
  <c r="B80"/>
  <c r="E80" s="1"/>
  <c r="B83"/>
  <c r="E83" s="1"/>
  <c r="B85"/>
  <c r="E85" s="1"/>
  <c r="B87"/>
  <c r="E87" s="1"/>
  <c r="B89"/>
  <c r="E89" s="1"/>
  <c r="B92"/>
  <c r="E92" s="1"/>
  <c r="B94"/>
  <c r="E94" s="1"/>
  <c r="B96"/>
  <c r="E96" s="1"/>
  <c r="B98"/>
  <c r="E98" s="1"/>
  <c r="B101"/>
  <c r="E101" s="1"/>
  <c r="B103"/>
  <c r="E103" s="1"/>
  <c r="B105"/>
  <c r="E105" s="1"/>
  <c r="B107"/>
  <c r="E107" s="1"/>
  <c r="B109"/>
  <c r="E109" s="1"/>
  <c r="B111"/>
  <c r="E111" s="1"/>
  <c r="B113"/>
  <c r="E113" s="1"/>
  <c r="B116"/>
  <c r="E116" s="1"/>
  <c r="B118"/>
  <c r="E118" s="1"/>
  <c r="B120"/>
  <c r="E120" s="1"/>
  <c r="B122"/>
  <c r="E122" s="1"/>
  <c r="B124"/>
  <c r="E124" s="1"/>
  <c r="B126"/>
  <c r="E126" s="1"/>
  <c r="B128"/>
  <c r="E128" s="1"/>
  <c r="B131"/>
  <c r="E131" s="1"/>
  <c r="B133"/>
  <c r="E133" s="1"/>
  <c r="B135"/>
  <c r="E135" s="1"/>
  <c r="B137"/>
  <c r="E137" s="1"/>
  <c r="B140"/>
  <c r="E140" s="1"/>
  <c r="B142"/>
  <c r="E142" s="1"/>
  <c r="B144"/>
  <c r="E144" s="1"/>
  <c r="B146"/>
  <c r="E146" s="1"/>
  <c r="B149"/>
  <c r="E149" s="1"/>
  <c r="B151"/>
  <c r="E151" s="1"/>
  <c r="B153"/>
  <c r="E153" s="1"/>
  <c r="B156"/>
  <c r="E156" s="1"/>
  <c r="B158"/>
  <c r="E158" s="1"/>
  <c r="B160"/>
  <c r="E160" s="1"/>
  <c r="B162"/>
  <c r="E162" s="1"/>
  <c r="B164"/>
  <c r="E164" s="1"/>
  <c r="B166"/>
  <c r="E166" s="1"/>
  <c r="B169"/>
  <c r="E169" s="1"/>
  <c r="B171"/>
  <c r="E171" s="1"/>
  <c r="B173"/>
  <c r="E173" s="1"/>
  <c r="B175"/>
  <c r="E175" s="1"/>
  <c r="B177"/>
  <c r="E177" s="1"/>
  <c r="B179"/>
  <c r="E179" s="1"/>
  <c r="B182"/>
  <c r="E182" s="1"/>
  <c r="B184"/>
  <c r="E184" s="1"/>
  <c r="B186"/>
  <c r="E186" s="1"/>
  <c r="B189"/>
  <c r="E189" s="1"/>
  <c r="B191"/>
  <c r="E191" s="1"/>
  <c r="B193"/>
  <c r="E193" s="1"/>
  <c r="B195"/>
  <c r="E195" s="1"/>
  <c r="B197"/>
  <c r="E197" s="1"/>
  <c r="B199"/>
  <c r="E199" s="1"/>
  <c r="B201"/>
  <c r="E201" s="1"/>
  <c r="B204"/>
  <c r="E204" s="1"/>
  <c r="B206"/>
  <c r="E206" s="1"/>
  <c r="B208"/>
  <c r="E208" s="1"/>
  <c r="B210"/>
  <c r="E210" s="1"/>
  <c r="B212"/>
  <c r="E212" s="1"/>
  <c r="B214"/>
  <c r="E214" s="1"/>
  <c r="B217"/>
  <c r="E217" s="1"/>
  <c r="B219"/>
  <c r="E219" s="1"/>
  <c r="B221"/>
  <c r="E221" s="1"/>
  <c r="B223"/>
  <c r="E223" s="1"/>
  <c r="B225"/>
  <c r="E225" s="1"/>
  <c r="B227"/>
  <c r="E227" s="1"/>
  <c r="B230"/>
  <c r="E230" s="1"/>
  <c r="B232"/>
  <c r="E232" s="1"/>
  <c r="B234"/>
  <c r="E234" s="1"/>
  <c r="B236"/>
  <c r="E236" s="1"/>
  <c r="B238"/>
  <c r="E238" s="1"/>
  <c r="B241"/>
  <c r="E241" s="1"/>
  <c r="B243"/>
  <c r="E243" s="1"/>
  <c r="B245"/>
  <c r="E245" s="1"/>
  <c r="B247"/>
  <c r="E247" s="1"/>
  <c r="B250"/>
  <c r="E250" s="1"/>
  <c r="B252"/>
  <c r="E252" s="1"/>
  <c r="B254"/>
  <c r="E254" s="1"/>
  <c r="B256"/>
  <c r="E256" s="1"/>
  <c r="B258"/>
  <c r="E258" s="1"/>
  <c r="B260"/>
  <c r="E260" s="1"/>
  <c r="B262"/>
  <c r="E262" s="1"/>
  <c r="B265"/>
  <c r="E265" s="1"/>
  <c r="B267"/>
  <c r="E267" s="1"/>
  <c r="B269"/>
  <c r="E269" s="1"/>
  <c r="B271"/>
  <c r="E271" s="1"/>
  <c r="B274"/>
  <c r="E274" s="1"/>
  <c r="B276"/>
  <c r="E276" s="1"/>
  <c r="B278"/>
  <c r="E278" s="1"/>
  <c r="B280"/>
  <c r="E280" s="1"/>
  <c r="B282"/>
  <c r="E282" s="1"/>
  <c r="B284"/>
  <c r="E284" s="1"/>
  <c r="B286"/>
  <c r="E286" s="1"/>
  <c r="B288"/>
  <c r="E288" s="1"/>
  <c r="B291"/>
  <c r="E291" s="1"/>
  <c r="B293"/>
  <c r="E293" s="1"/>
  <c r="B295"/>
  <c r="E295" s="1"/>
  <c r="B297"/>
  <c r="E297" s="1"/>
  <c r="B299"/>
  <c r="E299" s="1"/>
  <c r="B301"/>
  <c r="E301" s="1"/>
  <c r="B303"/>
  <c r="E303" s="1"/>
  <c r="B305"/>
  <c r="E305" s="1"/>
  <c r="B307"/>
  <c r="E307" s="1"/>
  <c r="B309"/>
  <c r="E309" s="1"/>
  <c r="B311"/>
  <c r="E311" s="1"/>
  <c r="B313"/>
  <c r="E313" s="1"/>
  <c r="B316"/>
  <c r="E316" s="1"/>
  <c r="B318"/>
  <c r="E318" s="1"/>
  <c r="B320"/>
  <c r="E320" s="1"/>
  <c r="B322"/>
  <c r="E322" s="1"/>
  <c r="B324"/>
  <c r="E324" s="1"/>
  <c r="B326"/>
  <c r="E326" s="1"/>
  <c r="B328"/>
  <c r="E328" s="1"/>
  <c r="B330"/>
  <c r="E330" s="1"/>
  <c r="B333"/>
  <c r="E333" s="1"/>
  <c r="B335"/>
  <c r="E335" s="1"/>
  <c r="B337"/>
  <c r="E337" s="1"/>
  <c r="B339"/>
  <c r="E339" s="1"/>
  <c r="B341"/>
  <c r="E341" s="1"/>
  <c r="B344"/>
  <c r="E344" s="1"/>
  <c r="B346"/>
  <c r="E346" s="1"/>
  <c r="B348"/>
  <c r="E348" s="1"/>
  <c r="B350"/>
  <c r="E350" s="1"/>
  <c r="B352"/>
  <c r="E352" s="1"/>
  <c r="B354"/>
  <c r="E354" s="1"/>
  <c r="B357"/>
  <c r="E357" s="1"/>
  <c r="B359"/>
  <c r="E359" s="1"/>
  <c r="B361"/>
  <c r="E361" s="1"/>
  <c r="B363"/>
  <c r="E363" s="1"/>
  <c r="B365"/>
  <c r="E365" s="1"/>
  <c r="B368"/>
  <c r="E368" s="1"/>
  <c r="B370"/>
  <c r="E370" s="1"/>
  <c r="B373"/>
  <c r="E373" s="1"/>
  <c r="B375"/>
  <c r="E375" s="1"/>
  <c r="B377"/>
  <c r="E377" s="1"/>
  <c r="B59"/>
  <c r="E59" s="1"/>
  <c r="B61"/>
  <c r="E61" s="1"/>
  <c r="B64"/>
  <c r="E64" s="1"/>
  <c r="B66"/>
  <c r="E66" s="1"/>
  <c r="B68"/>
  <c r="E68" s="1"/>
  <c r="B70"/>
  <c r="E70" s="1"/>
  <c r="B72"/>
  <c r="E72" s="1"/>
  <c r="B74"/>
  <c r="E74" s="1"/>
  <c r="B77"/>
  <c r="E77" s="1"/>
  <c r="B79"/>
  <c r="E79" s="1"/>
  <c r="B82"/>
  <c r="E82" s="1"/>
  <c r="B84"/>
  <c r="E84" s="1"/>
  <c r="B86"/>
  <c r="E86" s="1"/>
  <c r="B88"/>
  <c r="E88" s="1"/>
  <c r="B91"/>
  <c r="E91" s="1"/>
  <c r="B93"/>
  <c r="E93" s="1"/>
  <c r="B95"/>
  <c r="E95" s="1"/>
  <c r="B97"/>
  <c r="E97" s="1"/>
  <c r="B99"/>
  <c r="E99" s="1"/>
  <c r="B102"/>
  <c r="E102" s="1"/>
  <c r="B104"/>
  <c r="E104" s="1"/>
  <c r="B106"/>
  <c r="E106" s="1"/>
  <c r="B108"/>
  <c r="E108" s="1"/>
  <c r="B110"/>
  <c r="E110" s="1"/>
  <c r="B112"/>
  <c r="E112" s="1"/>
  <c r="B115"/>
  <c r="E115" s="1"/>
  <c r="B117"/>
  <c r="E117" s="1"/>
  <c r="B119"/>
  <c r="E119" s="1"/>
  <c r="B121"/>
  <c r="E121" s="1"/>
  <c r="B123"/>
  <c r="E123" s="1"/>
  <c r="B125"/>
  <c r="E125" s="1"/>
  <c r="B127"/>
  <c r="E127" s="1"/>
  <c r="B129"/>
  <c r="E129" s="1"/>
  <c r="B132"/>
  <c r="E132" s="1"/>
  <c r="B134"/>
  <c r="E134" s="1"/>
  <c r="B136"/>
  <c r="E136" s="1"/>
  <c r="B139"/>
  <c r="E139" s="1"/>
  <c r="B141"/>
  <c r="E141" s="1"/>
  <c r="B143"/>
  <c r="E143" s="1"/>
  <c r="B145"/>
  <c r="E145" s="1"/>
  <c r="B148"/>
  <c r="E148" s="1"/>
  <c r="B150"/>
  <c r="E150" s="1"/>
  <c r="B152"/>
  <c r="E152" s="1"/>
  <c r="B155"/>
  <c r="E155" s="1"/>
  <c r="B157"/>
  <c r="E157" s="1"/>
  <c r="B159"/>
  <c r="E159" s="1"/>
  <c r="B161"/>
  <c r="E161" s="1"/>
  <c r="B163"/>
  <c r="E163" s="1"/>
  <c r="B165"/>
  <c r="E165" s="1"/>
  <c r="B168"/>
  <c r="E168" s="1"/>
  <c r="B170"/>
  <c r="E170" s="1"/>
  <c r="B172"/>
  <c r="E172" s="1"/>
  <c r="B174"/>
  <c r="E174" s="1"/>
  <c r="B176"/>
  <c r="E176" s="1"/>
  <c r="B178"/>
  <c r="E178" s="1"/>
  <c r="B180"/>
  <c r="E180" s="1"/>
  <c r="B183"/>
  <c r="E183" s="1"/>
  <c r="B185"/>
  <c r="E185" s="1"/>
  <c r="B187"/>
  <c r="E187" s="1"/>
  <c r="B190"/>
  <c r="E190" s="1"/>
  <c r="B192"/>
  <c r="E192" s="1"/>
  <c r="B194"/>
  <c r="E194" s="1"/>
  <c r="B196"/>
  <c r="E196" s="1"/>
  <c r="B198"/>
  <c r="E198" s="1"/>
  <c r="B200"/>
  <c r="E200" s="1"/>
  <c r="B203"/>
  <c r="E203" s="1"/>
  <c r="B205"/>
  <c r="E205" s="1"/>
  <c r="B207"/>
  <c r="E207" s="1"/>
  <c r="B209"/>
  <c r="E209" s="1"/>
  <c r="B211"/>
  <c r="E211" s="1"/>
  <c r="B213"/>
  <c r="E213" s="1"/>
  <c r="B216"/>
  <c r="E216" s="1"/>
  <c r="B218"/>
  <c r="E218" s="1"/>
  <c r="B220"/>
  <c r="E220" s="1"/>
  <c r="B222"/>
  <c r="E222" s="1"/>
  <c r="B224"/>
  <c r="E224" s="1"/>
  <c r="B226"/>
  <c r="E226" s="1"/>
  <c r="B228"/>
  <c r="E228" s="1"/>
  <c r="B231"/>
  <c r="E231" s="1"/>
  <c r="B233"/>
  <c r="E233" s="1"/>
  <c r="B235"/>
  <c r="E235" s="1"/>
  <c r="B237"/>
  <c r="E237" s="1"/>
  <c r="B240"/>
  <c r="E240" s="1"/>
  <c r="B242"/>
  <c r="E242" s="1"/>
  <c r="B244"/>
  <c r="E244" s="1"/>
  <c r="B246"/>
  <c r="E246" s="1"/>
  <c r="B249"/>
  <c r="E249" s="1"/>
  <c r="B251"/>
  <c r="E251" s="1"/>
  <c r="B253"/>
  <c r="E253" s="1"/>
  <c r="B255"/>
  <c r="E255" s="1"/>
  <c r="B257"/>
  <c r="E257" s="1"/>
  <c r="B259"/>
  <c r="E259" s="1"/>
  <c r="B261"/>
  <c r="E261" s="1"/>
  <c r="B263"/>
  <c r="E263" s="1"/>
  <c r="B266"/>
  <c r="E266" s="1"/>
  <c r="B268"/>
  <c r="E268" s="1"/>
  <c r="B270"/>
  <c r="E270" s="1"/>
  <c r="B273"/>
  <c r="E273" s="1"/>
  <c r="B275"/>
  <c r="E275" s="1"/>
  <c r="B277"/>
  <c r="E277" s="1"/>
  <c r="B279"/>
  <c r="E279" s="1"/>
  <c r="B281"/>
  <c r="E281" s="1"/>
  <c r="B283"/>
  <c r="E283" s="1"/>
  <c r="B285"/>
  <c r="E285" s="1"/>
  <c r="B287"/>
  <c r="E287" s="1"/>
  <c r="B289"/>
  <c r="E289" s="1"/>
  <c r="B292"/>
  <c r="E292" s="1"/>
  <c r="B294"/>
  <c r="E294" s="1"/>
  <c r="B296"/>
  <c r="E296" s="1"/>
  <c r="B298"/>
  <c r="E298" s="1"/>
  <c r="B300"/>
  <c r="E300" s="1"/>
  <c r="B302"/>
  <c r="E302" s="1"/>
  <c r="B304"/>
  <c r="E304" s="1"/>
  <c r="B306"/>
  <c r="E306" s="1"/>
  <c r="B308"/>
  <c r="E308" s="1"/>
  <c r="B310"/>
  <c r="E310" s="1"/>
  <c r="B312"/>
  <c r="E312" s="1"/>
  <c r="B314"/>
  <c r="E314" s="1"/>
  <c r="B317"/>
  <c r="E317" s="1"/>
  <c r="B319"/>
  <c r="E319" s="1"/>
  <c r="B321"/>
  <c r="E321" s="1"/>
  <c r="B323"/>
  <c r="E323" s="1"/>
  <c r="B325"/>
  <c r="E325" s="1"/>
  <c r="B327"/>
  <c r="E327" s="1"/>
  <c r="B329"/>
  <c r="E329" s="1"/>
  <c r="B332"/>
  <c r="E332" s="1"/>
  <c r="B334"/>
  <c r="E334" s="1"/>
  <c r="B336"/>
  <c r="E336" s="1"/>
  <c r="B338"/>
  <c r="E338" s="1"/>
  <c r="B340"/>
  <c r="E340" s="1"/>
  <c r="B342"/>
  <c r="E342" s="1"/>
  <c r="B345"/>
  <c r="E345" s="1"/>
  <c r="B347"/>
  <c r="E347" s="1"/>
  <c r="B349"/>
  <c r="E349" s="1"/>
  <c r="B351"/>
  <c r="E351" s="1"/>
  <c r="B353"/>
  <c r="E353" s="1"/>
  <c r="B356"/>
  <c r="E356" s="1"/>
  <c r="B358"/>
  <c r="E358" s="1"/>
  <c r="B360"/>
  <c r="E360" s="1"/>
  <c r="B362"/>
  <c r="E362" s="1"/>
  <c r="B364"/>
  <c r="E364" s="1"/>
  <c r="B367"/>
  <c r="E367" s="1"/>
  <c r="B369"/>
  <c r="E369" s="1"/>
  <c r="B372"/>
  <c r="E372" s="1"/>
  <c r="B374"/>
  <c r="E374" s="1"/>
  <c r="B376"/>
  <c r="E376" s="1"/>
  <c r="B378"/>
  <c r="E378" s="1"/>
  <c r="B371"/>
  <c r="E371" s="1"/>
  <c r="G29" i="7"/>
  <c r="B32" i="8"/>
  <c r="B36"/>
  <c r="B40"/>
  <c r="B44"/>
  <c r="B52"/>
  <c r="B33"/>
  <c r="B37"/>
  <c r="B41"/>
  <c r="B45"/>
  <c r="B49"/>
  <c r="B19"/>
  <c r="B21"/>
  <c r="B23"/>
  <c r="B25"/>
  <c r="G19" i="7"/>
  <c r="B20" i="8"/>
  <c r="B22"/>
  <c r="B24"/>
  <c r="B26"/>
  <c r="B12"/>
  <c r="B16"/>
  <c r="O29" i="7" l="1"/>
  <c r="O19"/>
  <c r="E23" i="8"/>
  <c r="E24"/>
  <c r="E20"/>
  <c r="E25"/>
  <c r="E21"/>
  <c r="E26"/>
  <c r="E22"/>
  <c r="E19"/>
  <c r="G8" i="7"/>
  <c r="G57"/>
  <c r="G381" s="1"/>
  <c r="B57" i="8"/>
  <c r="E57" s="1"/>
  <c r="E55" s="1"/>
  <c r="H57" i="7"/>
  <c r="B55" i="8" s="1"/>
  <c r="E53"/>
  <c r="E49"/>
  <c r="E47"/>
  <c r="E45"/>
  <c r="E43"/>
  <c r="E41"/>
  <c r="E39"/>
  <c r="E37"/>
  <c r="E35"/>
  <c r="E33"/>
  <c r="E31"/>
  <c r="E29"/>
  <c r="H29" i="7"/>
  <c r="B27" i="8" s="1"/>
  <c r="B28"/>
  <c r="E51"/>
  <c r="E54"/>
  <c r="E52"/>
  <c r="E50"/>
  <c r="E48"/>
  <c r="E46"/>
  <c r="E44"/>
  <c r="E42"/>
  <c r="E40"/>
  <c r="E38"/>
  <c r="E36"/>
  <c r="E34"/>
  <c r="E32"/>
  <c r="E30"/>
  <c r="B18"/>
  <c r="H19" i="7"/>
  <c r="E10" i="8"/>
  <c r="E12"/>
  <c r="E14"/>
  <c r="E16"/>
  <c r="E8"/>
  <c r="B7"/>
  <c r="H8" i="7"/>
  <c r="B6" i="8" s="1"/>
  <c r="E9"/>
  <c r="E11"/>
  <c r="E13"/>
  <c r="E15"/>
  <c r="O381" i="7" l="1"/>
  <c r="E18" i="8"/>
  <c r="E17" s="1"/>
  <c r="H381" i="7"/>
  <c r="E28" i="8"/>
  <c r="E27" s="1"/>
  <c r="B17"/>
  <c r="B379" s="1"/>
  <c r="E7"/>
  <c r="E6" s="1"/>
  <c r="E379" l="1"/>
</calcChain>
</file>

<file path=xl/sharedStrings.xml><?xml version="1.0" encoding="utf-8"?>
<sst xmlns="http://schemas.openxmlformats.org/spreadsheetml/2006/main" count="792" uniqueCount="408">
  <si>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</si>
  <si>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</si>
  <si>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</si>
  <si>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</si>
  <si>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</si>
  <si>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</si>
  <si>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</si>
  <si>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</si>
  <si>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</si>
  <si>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</si>
  <si>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</si>
  <si>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</si>
  <si>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</si>
  <si>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</si>
  <si>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</si>
  <si>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</si>
  <si>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</si>
  <si>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</si>
  <si>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</si>
  <si>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</si>
  <si>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</si>
  <si>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</si>
  <si>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</si>
  <si>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</si>
  <si>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</si>
  <si>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</si>
  <si>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</si>
  <si>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</si>
  <si>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</si>
  <si>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</si>
  <si>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</si>
  <si>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</si>
  <si>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</si>
  <si>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</si>
  <si>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</si>
  <si>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</si>
  <si>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</si>
  <si>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</si>
  <si>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</si>
  <si>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</si>
  <si>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</si>
  <si>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>Городские и сельские поселения</t>
  </si>
  <si>
    <t xml:space="preserve">Муниципальный район Алексеевский </t>
  </si>
  <si>
    <t>Сельское поселение Авангард</t>
  </si>
  <si>
    <t>Сельское поселение Алексеевка</t>
  </si>
  <si>
    <t>Сельское поселение Гавриловка</t>
  </si>
  <si>
    <t>Сельское поселение Герасимовка</t>
  </si>
  <si>
    <t>Сельское поселение Летниково</t>
  </si>
  <si>
    <t xml:space="preserve">Муниципальный район Безенчукский </t>
  </si>
  <si>
    <t>Городское поселение Безенчук</t>
  </si>
  <si>
    <t>Сельское поселение Васильевка</t>
  </si>
  <si>
    <t>Сельское поселение Екатериновка</t>
  </si>
  <si>
    <t>Сельское поселение Звезда</t>
  </si>
  <si>
    <t>Сельское поселение Купино</t>
  </si>
  <si>
    <t>Сельское поселение Натальино</t>
  </si>
  <si>
    <t>Сельское поселение Ольгино</t>
  </si>
  <si>
    <t>Городское поселение Осинки</t>
  </si>
  <si>
    <t>Сельское поселение Переволоки</t>
  </si>
  <si>
    <t>Сельское поселение Песочное</t>
  </si>
  <si>
    <t>Сельское поселение Преполовенка</t>
  </si>
  <si>
    <t>Сельское поселение Прибой</t>
  </si>
  <si>
    <t xml:space="preserve">Муниципальный район Богатовский </t>
  </si>
  <si>
    <t>Сельское поселение Арзамасцевка</t>
  </si>
  <si>
    <t>Сельское поселение Богатое</t>
  </si>
  <si>
    <t>Сельское поселение Виловатое</t>
  </si>
  <si>
    <t>Сельское поселение Максимовка</t>
  </si>
  <si>
    <t>Сельское поселение Печинено</t>
  </si>
  <si>
    <t xml:space="preserve">Муниципальный район Большеглушицкий </t>
  </si>
  <si>
    <t>Сельское поселение Александровка</t>
  </si>
  <si>
    <t>Сельское поселение Большая Глушица</t>
  </si>
  <si>
    <t>Сельское поселение Большая Дергуновка</t>
  </si>
  <si>
    <t>Сельское поселение Малая Глушица</t>
  </si>
  <si>
    <t>Сельское поселение Мокша</t>
  </si>
  <si>
    <t>Сельское поселение Новопавловка</t>
  </si>
  <si>
    <t>Сельское поселение Фрунзенское</t>
  </si>
  <si>
    <t>Сельское поселение Южное</t>
  </si>
  <si>
    <t xml:space="preserve">Муниципальный район Большечерниговский </t>
  </si>
  <si>
    <t>Сельское поселение Августовка</t>
  </si>
  <si>
    <t>Сельское поселение Большая Черниговка</t>
  </si>
  <si>
    <t>Сельское поселение Восточный</t>
  </si>
  <si>
    <t>Сельское поселение Глушицкий</t>
  </si>
  <si>
    <t>Сельское поселение Краснооктябрьский</t>
  </si>
  <si>
    <t>Сельское поселение Пензено</t>
  </si>
  <si>
    <t>Сельское поселение Петровский</t>
  </si>
  <si>
    <t>Сельское поселение Поляков</t>
  </si>
  <si>
    <t>Сельское поселение Украинка</t>
  </si>
  <si>
    <t xml:space="preserve">Муниципальный район Борский </t>
  </si>
  <si>
    <t>Сельское поселение Большое Алдаркино</t>
  </si>
  <si>
    <t>Сельское поселение Борское</t>
  </si>
  <si>
    <t>Сельское поселение Гвардейцы</t>
  </si>
  <si>
    <t>Сельское поселение Долматовка</t>
  </si>
  <si>
    <t>Сельское поселение Заплавное</t>
  </si>
  <si>
    <t>Сельское поселение Коноваловка</t>
  </si>
  <si>
    <t>Сельское поселение Новоборское</t>
  </si>
  <si>
    <t>Сельское поселение Новый Кутулук</t>
  </si>
  <si>
    <t>Сельское поселение Петровка</t>
  </si>
  <si>
    <t>Сельское поселение Подгорное</t>
  </si>
  <si>
    <t>Сельское поселение Подсолнечное</t>
  </si>
  <si>
    <t>Сельское поселение Таволжанка</t>
  </si>
  <si>
    <t>Сельское поселение Усманка</t>
  </si>
  <si>
    <t xml:space="preserve">Муниципальный район Волжский </t>
  </si>
  <si>
    <t>Сельское поселение Верхняя Подстепновка</t>
  </si>
  <si>
    <t>Сельское поселение Воскресенка</t>
  </si>
  <si>
    <t>Сельское поселение Дубовый Умет</t>
  </si>
  <si>
    <t>Сельское поселение Курумоч</t>
  </si>
  <si>
    <t>Сельское поселение Лопатино</t>
  </si>
  <si>
    <t>Городское поселение Петра Дубрава</t>
  </si>
  <si>
    <t>Сельское поселение Подъем-Михайловка</t>
  </si>
  <si>
    <t>Сельское поселение Просвет</t>
  </si>
  <si>
    <t>Сельское поселение Рождествено</t>
  </si>
  <si>
    <t>Городское поселение Рощинский</t>
  </si>
  <si>
    <t>Городское поселение Смышляевка</t>
  </si>
  <si>
    <t>Сельское поселение Спиридоновка</t>
  </si>
  <si>
    <t>Сельское поселение Сухая Вязовка</t>
  </si>
  <si>
    <t>Сельское поселение Черновский</t>
  </si>
  <si>
    <t>Сельское поселение Черноречье</t>
  </si>
  <si>
    <t xml:space="preserve">Муниципальный район Елховский </t>
  </si>
  <si>
    <t>Сельское поселение Березовка</t>
  </si>
  <si>
    <t>Сельское поселение Елховка</t>
  </si>
  <si>
    <t>Сельское поселение Красное Поселение</t>
  </si>
  <si>
    <t>Сельское поселение Красные Дома</t>
  </si>
  <si>
    <t>Сельское поселение Никитинка</t>
  </si>
  <si>
    <t>Сельское поселение Сухие Аврали</t>
  </si>
  <si>
    <t>Сельское поселение Теплый Стан</t>
  </si>
  <si>
    <t xml:space="preserve">Муниципальный район Исаклинский </t>
  </si>
  <si>
    <t>Сельское поселение Большое Микушкино</t>
  </si>
  <si>
    <t>Сельское поселение Два Ключа</t>
  </si>
  <si>
    <t>Сельское поселение Исаклы</t>
  </si>
  <si>
    <t>Сельское поселение Ключи</t>
  </si>
  <si>
    <t>Сельское поселение Мордово-Ишуткино</t>
  </si>
  <si>
    <t>Сельское поселение Новое Ганькино</t>
  </si>
  <si>
    <t>Сельское поселение Новое Якушкино</t>
  </si>
  <si>
    <t>Сельское поселение Старое Вечканово</t>
  </si>
  <si>
    <t xml:space="preserve">Муниципальный район Камышлинский </t>
  </si>
  <si>
    <t>Сельское поселение Байтуган</t>
  </si>
  <si>
    <t>Сельское поселение Балыкла</t>
  </si>
  <si>
    <t>Сельское поселение Ермаково</t>
  </si>
  <si>
    <t>Сельское поселение Камышла</t>
  </si>
  <si>
    <t>Сельское поселение Новое Усманово</t>
  </si>
  <si>
    <t>Сельское поселение Старое Усманово</t>
  </si>
  <si>
    <t xml:space="preserve">Муниципальный район Кинельский </t>
  </si>
  <si>
    <t>Сельское поселение Алакаевка</t>
  </si>
  <si>
    <t>Сельское поселение Бобровка</t>
  </si>
  <si>
    <t>Сельское поселение Богдановка</t>
  </si>
  <si>
    <t>Сельское поселение Георгиевка</t>
  </si>
  <si>
    <t>Сельское поселение Домашка</t>
  </si>
  <si>
    <t>Сельское поселение Кинельский</t>
  </si>
  <si>
    <t>Сельское поселение Комсомольский</t>
  </si>
  <si>
    <t>Сельское поселение Красносамарское</t>
  </si>
  <si>
    <t>Сельское поселение Малая Малышевка</t>
  </si>
  <si>
    <t>Сельское поселение Новый Сарбай</t>
  </si>
  <si>
    <t>Сельское поселение Сколково</t>
  </si>
  <si>
    <t>Сельское поселение Чубовка</t>
  </si>
  <si>
    <t xml:space="preserve">Муниципальный район Кинель-Черкасский </t>
  </si>
  <si>
    <t>Сельское поселение Березняки</t>
  </si>
  <si>
    <t>Сельское поселение Ерзовка</t>
  </si>
  <si>
    <t>Сельское поселение Кабановка</t>
  </si>
  <si>
    <t>Сельское поселение Кинель-Черкассы</t>
  </si>
  <si>
    <t>Сельское поселение Красная Горка</t>
  </si>
  <si>
    <t>Сельское поселение Кротовка</t>
  </si>
  <si>
    <t>Сельское поселение Муханово</t>
  </si>
  <si>
    <t>Сельское поселение Новые Ключи</t>
  </si>
  <si>
    <t>Сельское поселение Садгород</t>
  </si>
  <si>
    <t>Сельское поселение Тимашево</t>
  </si>
  <si>
    <t>Сельское поселение Черновка</t>
  </si>
  <si>
    <t xml:space="preserve">Муниципальный район Клявлинский </t>
  </si>
  <si>
    <t>Сельское поселение Борискино-Игар</t>
  </si>
  <si>
    <t>Сельское поселение станция Клявлино</t>
  </si>
  <si>
    <t>Сельское поселение Назаровка</t>
  </si>
  <si>
    <t>Сельское поселение Старое Семенкино</t>
  </si>
  <si>
    <t>Сельское поселение Старый Маклауш</t>
  </si>
  <si>
    <t>Сельское поселение Черный Ключ</t>
  </si>
  <si>
    <t xml:space="preserve">Муниципальный район Кошкинский </t>
  </si>
  <si>
    <t>Сельское поселение Большая Константиновка</t>
  </si>
  <si>
    <t>Сельское поселение Большая Романовка</t>
  </si>
  <si>
    <t>Сельское поселение Большое Ермаково</t>
  </si>
  <si>
    <t>Сельское поселение Кошки</t>
  </si>
  <si>
    <t>Сельское поселение Надеждино</t>
  </si>
  <si>
    <t>Сельское поселение Нижняя Быковка</t>
  </si>
  <si>
    <t>Сельское поселение Новая Кармала</t>
  </si>
  <si>
    <t>Сельское поселение Орловка</t>
  </si>
  <si>
    <t>Сельское поселение Русская Васильевка</t>
  </si>
  <si>
    <t>Сельское поселение Старое Максимкино</t>
  </si>
  <si>
    <t>Сельское поселение Степная Шентала</t>
  </si>
  <si>
    <t>Сельское поселение Четыровка</t>
  </si>
  <si>
    <t>Сельское поселение Шпановка</t>
  </si>
  <si>
    <t xml:space="preserve">Муниципальный район Красноармейский </t>
  </si>
  <si>
    <t>Сельское поселение Алексеевский</t>
  </si>
  <si>
    <t>Сельское поселение Андросовка</t>
  </si>
  <si>
    <t>Сельское поселение Волчанка</t>
  </si>
  <si>
    <t>Сельское поселение Гражданский</t>
  </si>
  <si>
    <t>Сельское поселение Кировский</t>
  </si>
  <si>
    <t>Сельское поселение Колывань</t>
  </si>
  <si>
    <t>Сельское поселение Красноармейское</t>
  </si>
  <si>
    <t>Сельское поселение Криволучье-Ивановка</t>
  </si>
  <si>
    <t>Сельское поселение Куйбышевский</t>
  </si>
  <si>
    <t>Сельское поселение Ленинский</t>
  </si>
  <si>
    <t>Сельское поселение Павловка</t>
  </si>
  <si>
    <t>Сельское поселение Чапаевский</t>
  </si>
  <si>
    <t xml:space="preserve">Муниципальный район Красноярский </t>
  </si>
  <si>
    <t>Сельское поселение Большая Каменка</t>
  </si>
  <si>
    <t>Сельское поселение Большая Раковка</t>
  </si>
  <si>
    <t>Городское поселение Волжский</t>
  </si>
  <si>
    <t>Сельское поселение Коммунарский</t>
  </si>
  <si>
    <t>Сельское поселение Красный Яр</t>
  </si>
  <si>
    <t>Городское поселение Мирный</t>
  </si>
  <si>
    <t>Городское поселение Новосемейкино</t>
  </si>
  <si>
    <t>Сельское поселение Новый Буян</t>
  </si>
  <si>
    <t>Сельское поселение Светлое Поле</t>
  </si>
  <si>
    <t>Сельское поселение Старая Бинарадка</t>
  </si>
  <si>
    <t>Сельское поселение Хилково</t>
  </si>
  <si>
    <t>Сельское поселение Хорошенькое</t>
  </si>
  <si>
    <t>Сельское поселение Шилан</t>
  </si>
  <si>
    <t xml:space="preserve">Муниципальный район Нефтегорский </t>
  </si>
  <si>
    <t>Сельское поселение Бариновка</t>
  </si>
  <si>
    <t>Сельское поселение Дмитриевка</t>
  </si>
  <si>
    <t>Сельское поселение Зуевка</t>
  </si>
  <si>
    <t>Сельское поселение Кулешовка</t>
  </si>
  <si>
    <t>Городское поселение Нефтегорск</t>
  </si>
  <si>
    <t>Сельское поселение Покровка</t>
  </si>
  <si>
    <t>Сельское поселение Семеновка</t>
  </si>
  <si>
    <t>Сельское поселение Утевка</t>
  </si>
  <si>
    <t xml:space="preserve">Муниципальный район Пестравский </t>
  </si>
  <si>
    <t>Сельское поселение Высокое</t>
  </si>
  <si>
    <t>Сельское поселение Красная Поляна</t>
  </si>
  <si>
    <t>Сельское поселение Майское</t>
  </si>
  <si>
    <t>Сельское поселение Марьевка</t>
  </si>
  <si>
    <t>Сельское поселение Михайло-Овсянка</t>
  </si>
  <si>
    <t>Сельское поселение Мосты</t>
  </si>
  <si>
    <t>Сельское поселение Падовка</t>
  </si>
  <si>
    <t>Сельское поселение Пестравка</t>
  </si>
  <si>
    <t xml:space="preserve">Муниципальный район Похвистневский </t>
  </si>
  <si>
    <t>Сельское поселение Алькино</t>
  </si>
  <si>
    <t>Сельское поселение Большой Толкай</t>
  </si>
  <si>
    <t>Сельское поселение Красные Ключи</t>
  </si>
  <si>
    <t>Сельское поселение Кротково</t>
  </si>
  <si>
    <t>Сельское поселение Малое Ибряйкино</t>
  </si>
  <si>
    <t>Сельское поселение Малый Толкай</t>
  </si>
  <si>
    <t>Сельское поселение Мочалеевка</t>
  </si>
  <si>
    <t>Сельское поселение Новое Мансуркино</t>
  </si>
  <si>
    <t>Сельское поселение Подбельск</t>
  </si>
  <si>
    <t>Сельское поселение Рысайкино</t>
  </si>
  <si>
    <t>Сельское поселение Савруха</t>
  </si>
  <si>
    <t>Сельское поселение Среднее Аверкино</t>
  </si>
  <si>
    <t>Сельское поселение Староганькино</t>
  </si>
  <si>
    <t>Сельское поселение Старопохвистнево</t>
  </si>
  <si>
    <t>Сельское поселение Старый Аманак</t>
  </si>
  <si>
    <t xml:space="preserve">Муниципальный район Приволжский </t>
  </si>
  <si>
    <t>Сельское поселение Давыдовка</t>
  </si>
  <si>
    <t>Сельское поселение Заволжье</t>
  </si>
  <si>
    <t>Сельское поселение Ильмень</t>
  </si>
  <si>
    <t>Сельское поселение Новоспасский</t>
  </si>
  <si>
    <t>Сельское поселение Обшаровка</t>
  </si>
  <si>
    <t>Сельское поселение Приволжье</t>
  </si>
  <si>
    <t>Сельское поселение Спасское</t>
  </si>
  <si>
    <t xml:space="preserve">Муниципальный район Сергиевский </t>
  </si>
  <si>
    <t>Сельское поселение Антоновка</t>
  </si>
  <si>
    <t>Сельское поселение Верхняя Орлянка</t>
  </si>
  <si>
    <t>Сельское поселение Воротнее</t>
  </si>
  <si>
    <t>Сельское поселение Елшанка</t>
  </si>
  <si>
    <t>Сельское поселение Захаркино</t>
  </si>
  <si>
    <t>Сельское поселение Калиновка</t>
  </si>
  <si>
    <t>Сельское поселение Кандабулак</t>
  </si>
  <si>
    <t>Сельское поселение Кармало-Аделяково</t>
  </si>
  <si>
    <t>Сельское поселение Красносельское</t>
  </si>
  <si>
    <t>Сельское поселение Кутузовский</t>
  </si>
  <si>
    <t>Сельское поселение Липовка</t>
  </si>
  <si>
    <t>Сельское поселение Светлодольск</t>
  </si>
  <si>
    <t>Сельское поселение  Сергиевск</t>
  </si>
  <si>
    <t>Сельское поселение Серноводск</t>
  </si>
  <si>
    <t>Сельское поселение Сургут</t>
  </si>
  <si>
    <t>Городское поселение Суходол</t>
  </si>
  <si>
    <t xml:space="preserve">Муниципальный район Ставропольский </t>
  </si>
  <si>
    <t>Сельское поселение Бахилово</t>
  </si>
  <si>
    <t>Сельское поселение Большая Рязань</t>
  </si>
  <si>
    <t>Сельское поселение Верхнее Санчелеево</t>
  </si>
  <si>
    <t>Сельское поселение Верхние Белозерки</t>
  </si>
  <si>
    <t>Сельское поселение Выселки</t>
  </si>
  <si>
    <t>Сельское поселение Жигули</t>
  </si>
  <si>
    <t>Сельское поселение Кирилловка</t>
  </si>
  <si>
    <t>Сельское поселение Луначарский</t>
  </si>
  <si>
    <t>Сельское поселение Мусорка</t>
  </si>
  <si>
    <t>Сельское поселение Нижнее Санчелеево</t>
  </si>
  <si>
    <t>Сельское поселение Новая Бинарадка</t>
  </si>
  <si>
    <t>Сельское поселение Осиновка</t>
  </si>
  <si>
    <t>Сельское поселение Пискалы</t>
  </si>
  <si>
    <t>Сельское поселение Подстепки</t>
  </si>
  <si>
    <t>Сельское поселение Приморский</t>
  </si>
  <si>
    <t>Сельское поселение Севрюкаево</t>
  </si>
  <si>
    <t>Сельское поселение Сосновый Солонец</t>
  </si>
  <si>
    <t>Сельское поселение Ташелка</t>
  </si>
  <si>
    <t>Сельское поселение Тимофеевка</t>
  </si>
  <si>
    <t>Сельское поселение Узюково</t>
  </si>
  <si>
    <t>Сельское поселение Хрящевка</t>
  </si>
  <si>
    <t>Сельское поселение Ягодное</t>
  </si>
  <si>
    <t xml:space="preserve">Муниципальный район Сызранский </t>
  </si>
  <si>
    <t>Городское поселение Балашейка</t>
  </si>
  <si>
    <t>Сельское поселение Варламово</t>
  </si>
  <si>
    <t>Сельское поселение Волжское</t>
  </si>
  <si>
    <t>Сельское поселение Жемковка</t>
  </si>
  <si>
    <t>Сельское поселение Заборовка</t>
  </si>
  <si>
    <t>Сельское поселение Ивашевка</t>
  </si>
  <si>
    <t>Городское поселение Междуреченск</t>
  </si>
  <si>
    <t>Сельское поселение Новая Рачейка</t>
  </si>
  <si>
    <t>Сельское поселение Новозаборовский</t>
  </si>
  <si>
    <t>Сельское поселение Печерское</t>
  </si>
  <si>
    <t>Сельское поселение Рамено</t>
  </si>
  <si>
    <t>Сельское поселение Старая Рачейка</t>
  </si>
  <si>
    <t>Сельское поселение Троицкое</t>
  </si>
  <si>
    <t>Сельское поселение Усинское</t>
  </si>
  <si>
    <t>Сельское поселение Чекалино</t>
  </si>
  <si>
    <t xml:space="preserve">Муниципальный район Хворостянский </t>
  </si>
  <si>
    <t>Сельское поселение Абашево</t>
  </si>
  <si>
    <t>Сельское поселение Владимировка</t>
  </si>
  <si>
    <t>Сельское поселение Масленниково</t>
  </si>
  <si>
    <t>Сельское поселение Новокуровка</t>
  </si>
  <si>
    <t>Сельское поселение Новотулка</t>
  </si>
  <si>
    <t>Сельское поселение Прогресс</t>
  </si>
  <si>
    <t>Сельское поселение Романовка</t>
  </si>
  <si>
    <t>Сельское поселение Соловьево</t>
  </si>
  <si>
    <t>Сельское поселение Студенцы</t>
  </si>
  <si>
    <t>Сельское поселение Хворостянка</t>
  </si>
  <si>
    <t xml:space="preserve">Муниципальный район Челно-Вершинский </t>
  </si>
  <si>
    <t>Сельское поселение Девлезеркино</t>
  </si>
  <si>
    <t>Сельское поселение Каменный Брод</t>
  </si>
  <si>
    <t>Сельское поселение Краснояриха</t>
  </si>
  <si>
    <t>Сельское поселение Красный Строитель</t>
  </si>
  <si>
    <t>Сельское поселение Новое Аделяково</t>
  </si>
  <si>
    <t>Сельское поселение Озерки</t>
  </si>
  <si>
    <t>Сельское поселение Сиделькино</t>
  </si>
  <si>
    <t>Сельское поселение Токмакла</t>
  </si>
  <si>
    <t>Сельское поселение Челно-Вершины</t>
  </si>
  <si>
    <t>Сельское поселение Чувашское Урметьево</t>
  </si>
  <si>
    <t>Сельское поселение Эштебенькино</t>
  </si>
  <si>
    <t xml:space="preserve">Муниципальный район Шенталинский </t>
  </si>
  <si>
    <t>Сельское поселение Артюшкино</t>
  </si>
  <si>
    <t>Сельское поселение Денискино</t>
  </si>
  <si>
    <t>Сельское поселение Каменка</t>
  </si>
  <si>
    <t>Сельское поселение Канаш</t>
  </si>
  <si>
    <t>Сельское поселение Салейкино</t>
  </si>
  <si>
    <t>Сельское поселение Старая Шентала</t>
  </si>
  <si>
    <t>Сельское поселение Туарма</t>
  </si>
  <si>
    <t>Сельское поселение Четырла</t>
  </si>
  <si>
    <t>Сельское поселение Шентала</t>
  </si>
  <si>
    <t xml:space="preserve">Муниципальный район Шигонский </t>
  </si>
  <si>
    <t>Сельское поселение Береговой</t>
  </si>
  <si>
    <t>Сельское поселение Бичевная</t>
  </si>
  <si>
    <t>Сельское поселение Волжский Утес</t>
  </si>
  <si>
    <t>Сельское поселение Малячкино</t>
  </si>
  <si>
    <t>Сельское поселение Муранка</t>
  </si>
  <si>
    <t>Сельское поселение Новодевичье</t>
  </si>
  <si>
    <t>Сельское поселение Пионерский</t>
  </si>
  <si>
    <t>Сельское поселение Подвалье</t>
  </si>
  <si>
    <t>Сельское поселение Суринск</t>
  </si>
  <si>
    <t>Сельское поселение Тайдаково</t>
  </si>
  <si>
    <t>Сельское поселение Усолье</t>
  </si>
  <si>
    <t>Сельское поселение Шигоны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</si>
  <si>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</si>
  <si>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</si>
  <si>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</si>
  <si>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</si>
  <si>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</si>
  <si>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Распределение субсидий местным бюджетам для софинансирования расходных обязательств по вопросам местного значения, предоставляемых с учетом выполнения показателей социально-экономического развития</t>
  </si>
  <si>
    <t>тыс. рублей</t>
  </si>
  <si>
    <t>Сводная оценка выполнения социально-экономических показателей</t>
  </si>
  <si>
    <t>Внутригородские районы г.о.Самара</t>
  </si>
  <si>
    <t>Железнодорожный</t>
  </si>
  <si>
    <t>Кировский</t>
  </si>
  <si>
    <t>Красноглинский</t>
  </si>
  <si>
    <t>Куйбышевский</t>
  </si>
  <si>
    <t>Ленинский</t>
  </si>
  <si>
    <t>Октябрьский</t>
  </si>
  <si>
    <t>Промышленный</t>
  </si>
  <si>
    <t>Советский</t>
  </si>
  <si>
    <t>Самарский</t>
  </si>
  <si>
    <t>Исполнение</t>
  </si>
  <si>
    <t>Городские округа (городской округ с внутригородским делением)</t>
  </si>
  <si>
    <t>Отсутствие просроченной кредиторской задолженности
 местного бюджета (консолидированного бюджета городского округа с внутригородским делением, консолидированного бюджета муниципального района) по состоянию на конец отчетного периода</t>
  </si>
  <si>
    <t>доля дотаций на выравнивание бюджетной обеспеченности в доходах бюджета (без учета субвенций) за 2018 год &gt; 20 %</t>
  </si>
  <si>
    <t>для всех поселений</t>
  </si>
  <si>
    <t>для муниципальных районов и городских округов (городских округов с внутригородским делением)</t>
  </si>
  <si>
    <t>для всех муниципальных образований</t>
  </si>
  <si>
    <r>
      <t>Соблюдение условий предоставления субсидий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</si>
  <si>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 xml:space="preserve">* </t>
  </si>
  <si>
    <t>+</t>
  </si>
  <si>
    <t>- условие предоставления субсидии не выполнено</t>
  </si>
  <si>
    <t>- на муниципальное образование распространяется соответствующее ограничение</t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</si>
  <si>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</si>
  <si>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</si>
  <si>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</si>
  <si>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</si>
  <si>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Распределение за отчётный период с учетом выполнения условий предоставления субсидий, тыс. рублей</t>
  </si>
  <si>
    <t>6=5/11мес.</t>
  </si>
  <si>
    <t>7=4*6</t>
  </si>
  <si>
    <t>8=7-6</t>
  </si>
  <si>
    <t>муниципальный долг на 01.11.2019 &gt; 90% от утвержденного общего годового объема доходов без учета утвержденного объема безвозмездных поступлений</t>
  </si>
  <si>
    <t>непривлечение кредитов кредитных организаций в октябре 2019 года</t>
  </si>
  <si>
    <t>неувеличение объема муниципального долга в части кредитов кредитных организаций в октябре 2019 года</t>
  </si>
  <si>
    <t>Распределение за отчётный период с учетом корректировки, тыс. рублей</t>
  </si>
  <si>
    <t>10=8+9</t>
  </si>
  <si>
    <t>в том числе:</t>
  </si>
  <si>
    <t xml:space="preserve"> в пределах суммы, предусмотренной в областном бюджете</t>
  </si>
  <si>
    <t>Всего</t>
  </si>
  <si>
    <t xml:space="preserve"> + / -
(5)=(2)*(4)/(6)</t>
  </si>
  <si>
    <t>За ноябрь 2019 года</t>
  </si>
  <si>
    <t>Факторный анализ влияния отдельных показателей на итоговое распределение за ноябрь 2019 года</t>
  </si>
  <si>
    <t>сверх базового объема (на основании постановления Правительства Самарской области) с учетом ограничения, установленного абз. 2 п. 2.7 Порядка предоставления стимулирующих субсидий</t>
  </si>
  <si>
    <t>Корректировка распределения с учетом Закона СО
от 09.12.2019 
№ 124-ГД, тыс. рублей</t>
  </si>
</sst>
</file>

<file path=xl/styles.xml><?xml version="1.0" encoding="utf-8"?>
<styleSheet xmlns="http://schemas.openxmlformats.org/spreadsheetml/2006/main">
  <numFmts count="7">
    <numFmt numFmtId="164" formatCode="_-* #,##0.00_р_._-;\-* #,##0.00_р_._-;_-* &quot;-&quot;??_р_._-;_-@_-"/>
    <numFmt numFmtId="165" formatCode="_-* #,##0_р_._-;\-* #,##0_р_._-;_-* &quot;-&quot;??_р_._-;_-@_-"/>
    <numFmt numFmtId="166" formatCode="#,##0.0"/>
    <numFmt numFmtId="167" formatCode="#,##0.000_ ;[Red]\-#,##0.000\ "/>
    <numFmt numFmtId="168" formatCode="#,##0.0_ ;[Red]\-#,##0.0\ "/>
    <numFmt numFmtId="169" formatCode="#,##0.00_ ;[Red]\-#,##0.00\ "/>
    <numFmt numFmtId="170" formatCode="#,##0_ ;[Red]\-#,##0\ "/>
  </numFmts>
  <fonts count="23">
    <font>
      <sz val="10"/>
      <name val="Arial Cyr"/>
      <charset val="204"/>
    </font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10"/>
      <color rgb="FFFF0000"/>
      <name val="Arial Narrow"/>
      <family val="2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">
    <xf numFmtId="0" fontId="0" fillId="0" borderId="0"/>
    <xf numFmtId="0" fontId="4" fillId="0" borderId="1" applyNumberFormat="0">
      <alignment horizontal="right" vertical="top"/>
    </xf>
    <xf numFmtId="0" fontId="4" fillId="0" borderId="1" applyNumberFormat="0">
      <alignment horizontal="right" vertical="top"/>
    </xf>
    <xf numFmtId="0" fontId="4" fillId="4" borderId="1" applyNumberFormat="0">
      <alignment horizontal="right" vertical="top"/>
    </xf>
    <xf numFmtId="49" fontId="4" fillId="2" borderId="1">
      <alignment horizontal="left" vertical="top"/>
    </xf>
    <xf numFmtId="49" fontId="7" fillId="0" borderId="1">
      <alignment horizontal="left" vertical="top"/>
    </xf>
    <xf numFmtId="0" fontId="4" fillId="5" borderId="1">
      <alignment horizontal="left" vertical="top" wrapText="1"/>
    </xf>
    <xf numFmtId="0" fontId="7" fillId="0" borderId="1">
      <alignment horizontal="left" vertical="top" wrapText="1"/>
    </xf>
    <xf numFmtId="0" fontId="4" fillId="6" borderId="1">
      <alignment horizontal="left" vertical="top" wrapText="1"/>
    </xf>
    <xf numFmtId="0" fontId="4" fillId="7" borderId="1">
      <alignment horizontal="left" vertical="top" wrapText="1"/>
    </xf>
    <xf numFmtId="0" fontId="4" fillId="8" borderId="1">
      <alignment horizontal="left" vertical="top" wrapText="1"/>
    </xf>
    <xf numFmtId="0" fontId="4" fillId="9" borderId="1">
      <alignment horizontal="left" vertical="top" wrapText="1"/>
    </xf>
    <xf numFmtId="0" fontId="4" fillId="0" borderId="1">
      <alignment horizontal="left" vertical="top" wrapText="1"/>
    </xf>
    <xf numFmtId="0" fontId="8" fillId="0" borderId="0">
      <alignment horizontal="left" vertical="top"/>
    </xf>
    <xf numFmtId="0" fontId="11" fillId="0" borderId="0"/>
    <xf numFmtId="0" fontId="4" fillId="0" borderId="0">
      <alignment vertical="center" wrapText="1"/>
    </xf>
    <xf numFmtId="0" fontId="4" fillId="0" borderId="0">
      <alignment vertical="center" wrapText="1"/>
    </xf>
    <xf numFmtId="0" fontId="6" fillId="0" borderId="0">
      <alignment vertical="top" wrapText="1"/>
    </xf>
    <xf numFmtId="0" fontId="5" fillId="0" borderId="0">
      <alignment vertical="top" wrapText="1"/>
    </xf>
    <xf numFmtId="0" fontId="5" fillId="0" borderId="0">
      <alignment vertical="top" wrapText="1"/>
    </xf>
    <xf numFmtId="0" fontId="5" fillId="0" borderId="0"/>
    <xf numFmtId="0" fontId="4" fillId="0" borderId="0">
      <alignment vertical="center" wrapText="1"/>
    </xf>
    <xf numFmtId="0" fontId="5" fillId="0" borderId="0"/>
    <xf numFmtId="0" fontId="10" fillId="0" borderId="0"/>
    <xf numFmtId="0" fontId="11" fillId="0" borderId="0"/>
    <xf numFmtId="0" fontId="12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4" fillId="5" borderId="2" applyNumberFormat="0">
      <alignment horizontal="right" vertical="top"/>
    </xf>
    <xf numFmtId="0" fontId="4" fillId="6" borderId="2" applyNumberFormat="0">
      <alignment horizontal="right" vertical="top"/>
    </xf>
    <xf numFmtId="0" fontId="4" fillId="0" borderId="1" applyNumberFormat="0">
      <alignment horizontal="right" vertical="top"/>
    </xf>
    <xf numFmtId="0" fontId="4" fillId="0" borderId="1" applyNumberFormat="0">
      <alignment horizontal="right" vertical="top"/>
    </xf>
    <xf numFmtId="0" fontId="4" fillId="7" borderId="2" applyNumberFormat="0">
      <alignment horizontal="right" vertical="top"/>
    </xf>
    <xf numFmtId="0" fontId="4" fillId="0" borderId="1" applyNumberFormat="0">
      <alignment horizontal="right" vertical="top"/>
    </xf>
    <xf numFmtId="49" fontId="9" fillId="3" borderId="1">
      <alignment horizontal="left" vertical="top" wrapText="1"/>
    </xf>
    <xf numFmtId="49" fontId="4" fillId="0" borderId="1">
      <alignment horizontal="left" vertical="top" wrapText="1"/>
    </xf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9" borderId="1">
      <alignment horizontal="left" vertical="top" wrapText="1"/>
    </xf>
    <xf numFmtId="0" fontId="4" fillId="0" borderId="1">
      <alignment horizontal="left" vertical="top" wrapText="1"/>
    </xf>
    <xf numFmtId="0" fontId="13" fillId="0" borderId="0"/>
  </cellStyleXfs>
  <cellXfs count="87">
    <xf numFmtId="0" fontId="0" fillId="0" borderId="0" xfId="0"/>
    <xf numFmtId="0" fontId="3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3" fontId="14" fillId="0" borderId="3" xfId="0" applyNumberFormat="1" applyFont="1" applyFill="1" applyBorder="1" applyAlignment="1">
      <alignment horizontal="center" vertical="center"/>
    </xf>
    <xf numFmtId="0" fontId="14" fillId="12" borderId="3" xfId="0" applyFont="1" applyFill="1" applyBorder="1" applyAlignment="1">
      <alignment vertical="center"/>
    </xf>
    <xf numFmtId="4" fontId="14" fillId="0" borderId="0" xfId="0" applyNumberFormat="1" applyFont="1" applyFill="1" applyBorder="1" applyAlignment="1">
      <alignment horizontal="center" vertical="center"/>
    </xf>
    <xf numFmtId="165" fontId="14" fillId="0" borderId="0" xfId="38" applyNumberFormat="1" applyFont="1" applyFill="1" applyBorder="1" applyAlignment="1">
      <alignment horizontal="left" vertical="center" wrapText="1"/>
    </xf>
    <xf numFmtId="0" fontId="15" fillId="0" borderId="3" xfId="45" applyFont="1" applyFill="1" applyBorder="1" applyAlignment="1">
      <alignment horizontal="center" vertical="top" wrapText="1"/>
    </xf>
    <xf numFmtId="0" fontId="15" fillId="0" borderId="3" xfId="45" applyFont="1" applyBorder="1" applyAlignment="1">
      <alignment vertical="top" wrapText="1"/>
    </xf>
    <xf numFmtId="0" fontId="15" fillId="0" borderId="3" xfId="0" applyFont="1" applyFill="1" applyBorder="1" applyAlignment="1">
      <alignment vertical="top" wrapText="1"/>
    </xf>
    <xf numFmtId="0" fontId="14" fillId="0" borderId="3" xfId="0" applyFont="1" applyBorder="1" applyAlignment="1">
      <alignment vertical="top" wrapText="1"/>
    </xf>
    <xf numFmtId="0" fontId="15" fillId="12" borderId="3" xfId="45" applyFont="1" applyFill="1" applyBorder="1" applyAlignment="1">
      <alignment vertical="top" wrapText="1"/>
    </xf>
    <xf numFmtId="0" fontId="15" fillId="12" borderId="3" xfId="45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top" wrapText="1"/>
    </xf>
    <xf numFmtId="0" fontId="14" fillId="14" borderId="3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/>
    </xf>
    <xf numFmtId="0" fontId="18" fillId="12" borderId="3" xfId="45" applyFont="1" applyFill="1" applyBorder="1" applyAlignment="1">
      <alignment horizontal="center" vertical="top" wrapText="1"/>
    </xf>
    <xf numFmtId="0" fontId="16" fillId="12" borderId="3" xfId="0" applyFont="1" applyFill="1" applyBorder="1" applyAlignment="1">
      <alignment vertical="center"/>
    </xf>
    <xf numFmtId="0" fontId="0" fillId="0" borderId="0" xfId="0" applyFont="1"/>
    <xf numFmtId="0" fontId="17" fillId="0" borderId="3" xfId="0" applyFont="1" applyBorder="1" applyAlignment="1">
      <alignment horizontal="center" vertical="center" wrapText="1"/>
    </xf>
    <xf numFmtId="0" fontId="17" fillId="16" borderId="3" xfId="0" applyFont="1" applyFill="1" applyBorder="1" applyAlignment="1">
      <alignment horizontal="center" vertical="center" wrapText="1"/>
    </xf>
    <xf numFmtId="0" fontId="19" fillId="12" borderId="3" xfId="45" applyFont="1" applyFill="1" applyBorder="1" applyAlignment="1">
      <alignment horizontal="left" vertical="top" wrapText="1"/>
    </xf>
    <xf numFmtId="0" fontId="19" fillId="0" borderId="3" xfId="45" applyFont="1" applyBorder="1" applyAlignment="1">
      <alignment vertical="top" wrapText="1"/>
    </xf>
    <xf numFmtId="0" fontId="19" fillId="12" borderId="3" xfId="45" applyFont="1" applyFill="1" applyBorder="1" applyAlignment="1">
      <alignment vertical="top" wrapText="1"/>
    </xf>
    <xf numFmtId="0" fontId="19" fillId="0" borderId="3" xfId="0" applyFont="1" applyFill="1" applyBorder="1" applyAlignment="1">
      <alignment vertical="top" wrapText="1"/>
    </xf>
    <xf numFmtId="0" fontId="19" fillId="12" borderId="3" xfId="0" applyFont="1" applyFill="1" applyBorder="1" applyAlignment="1">
      <alignment vertical="top" wrapText="1"/>
    </xf>
    <xf numFmtId="0" fontId="17" fillId="14" borderId="3" xfId="0" applyFont="1" applyFill="1" applyBorder="1" applyAlignment="1">
      <alignment vertical="top" wrapText="1"/>
    </xf>
    <xf numFmtId="0" fontId="17" fillId="0" borderId="3" xfId="0" applyFont="1" applyBorder="1" applyAlignment="1">
      <alignment vertical="top" wrapText="1"/>
    </xf>
    <xf numFmtId="168" fontId="16" fillId="12" borderId="3" xfId="0" applyNumberFormat="1" applyFont="1" applyFill="1" applyBorder="1" applyAlignment="1">
      <alignment vertical="center"/>
    </xf>
    <xf numFmtId="168" fontId="14" fillId="0" borderId="3" xfId="0" applyNumberFormat="1" applyFont="1" applyFill="1" applyBorder="1" applyAlignment="1">
      <alignment horizontal="right" vertical="center"/>
    </xf>
    <xf numFmtId="0" fontId="15" fillId="12" borderId="3" xfId="45" applyFont="1" applyFill="1" applyBorder="1" applyAlignment="1">
      <alignment horizontal="left" vertical="top" wrapText="1"/>
    </xf>
    <xf numFmtId="166" fontId="16" fillId="12" borderId="3" xfId="0" applyNumberFormat="1" applyFont="1" applyFill="1" applyBorder="1" applyAlignment="1">
      <alignment vertical="center"/>
    </xf>
    <xf numFmtId="0" fontId="16" fillId="13" borderId="3" xfId="0" applyFont="1" applyFill="1" applyBorder="1" applyAlignment="1">
      <alignment vertical="center"/>
    </xf>
    <xf numFmtId="0" fontId="21" fillId="0" borderId="0" xfId="0" applyFont="1" applyFill="1" applyBorder="1" applyAlignment="1">
      <alignment vertical="center"/>
    </xf>
    <xf numFmtId="168" fontId="16" fillId="13" borderId="3" xfId="0" applyNumberFormat="1" applyFont="1" applyFill="1" applyBorder="1" applyAlignment="1">
      <alignment vertical="center"/>
    </xf>
    <xf numFmtId="167" fontId="14" fillId="0" borderId="3" xfId="0" applyNumberFormat="1" applyFont="1" applyFill="1" applyBorder="1" applyAlignment="1">
      <alignment horizontal="right" vertical="center"/>
    </xf>
    <xf numFmtId="0" fontId="14" fillId="0" borderId="3" xfId="0" applyFont="1" applyFill="1" applyBorder="1" applyAlignment="1">
      <alignment vertical="top" wrapText="1"/>
    </xf>
    <xf numFmtId="0" fontId="17" fillId="16" borderId="3" xfId="0" applyNumberFormat="1" applyFont="1" applyFill="1" applyBorder="1" applyAlignment="1">
      <alignment horizontal="center" vertical="center" wrapText="1"/>
    </xf>
    <xf numFmtId="0" fontId="20" fillId="14" borderId="3" xfId="0" applyFont="1" applyFill="1" applyBorder="1" applyAlignment="1">
      <alignment vertical="top" wrapText="1"/>
    </xf>
    <xf numFmtId="0" fontId="7" fillId="0" borderId="0" xfId="0" applyFont="1"/>
    <xf numFmtId="168" fontId="20" fillId="12" borderId="3" xfId="0" applyNumberFormat="1" applyFont="1" applyFill="1" applyBorder="1" applyAlignment="1">
      <alignment vertical="center"/>
    </xf>
    <xf numFmtId="168" fontId="17" fillId="0" borderId="3" xfId="0" applyNumberFormat="1" applyFont="1" applyFill="1" applyBorder="1" applyAlignment="1">
      <alignment horizontal="right" vertical="center"/>
    </xf>
    <xf numFmtId="168" fontId="20" fillId="14" borderId="3" xfId="0" applyNumberFormat="1" applyFont="1" applyFill="1" applyBorder="1" applyAlignment="1">
      <alignment vertical="center"/>
    </xf>
    <xf numFmtId="169" fontId="17" fillId="0" borderId="3" xfId="0" applyNumberFormat="1" applyFont="1" applyBorder="1"/>
    <xf numFmtId="168" fontId="17" fillId="15" borderId="3" xfId="0" applyNumberFormat="1" applyFont="1" applyFill="1" applyBorder="1"/>
    <xf numFmtId="3" fontId="17" fillId="0" borderId="3" xfId="0" applyNumberFormat="1" applyFont="1" applyFill="1" applyBorder="1" applyAlignment="1">
      <alignment horizontal="center" vertical="center"/>
    </xf>
    <xf numFmtId="3" fontId="17" fillId="0" borderId="3" xfId="0" applyNumberFormat="1" applyFont="1" applyFill="1" applyBorder="1" applyAlignment="1">
      <alignment horizontal="center"/>
    </xf>
    <xf numFmtId="169" fontId="17" fillId="0" borderId="3" xfId="0" applyNumberFormat="1" applyFont="1" applyBorder="1" applyAlignment="1">
      <alignment horizontal="center"/>
    </xf>
    <xf numFmtId="0" fontId="15" fillId="0" borderId="3" xfId="45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center" vertical="center"/>
    </xf>
    <xf numFmtId="168" fontId="3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3" fontId="16" fillId="13" borderId="3" xfId="0" applyNumberFormat="1" applyFont="1" applyFill="1" applyBorder="1" applyAlignment="1">
      <alignment horizontal="center" vertical="center"/>
    </xf>
    <xf numFmtId="0" fontId="17" fillId="0" borderId="0" xfId="0" applyFont="1" applyFill="1" applyAlignment="1">
      <alignment horizontal="right"/>
    </xf>
    <xf numFmtId="0" fontId="14" fillId="19" borderId="3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right" vertical="center"/>
    </xf>
    <xf numFmtId="49" fontId="3" fillId="19" borderId="3" xfId="0" applyNumberFormat="1" applyFont="1" applyFill="1" applyBorder="1" applyAlignment="1">
      <alignment horizontal="center" vertical="center"/>
    </xf>
    <xf numFmtId="168" fontId="14" fillId="0" borderId="3" xfId="0" applyNumberFormat="1" applyFont="1" applyFill="1" applyBorder="1" applyAlignment="1">
      <alignment horizontal="center" vertical="center"/>
    </xf>
    <xf numFmtId="168" fontId="14" fillId="19" borderId="3" xfId="0" applyNumberFormat="1" applyFont="1" applyFill="1" applyBorder="1" applyAlignment="1">
      <alignment horizontal="center" vertical="center"/>
    </xf>
    <xf numFmtId="0" fontId="3" fillId="19" borderId="3" xfId="0" applyFont="1" applyFill="1" applyBorder="1" applyAlignment="1">
      <alignment horizontal="center" vertical="center" wrapText="1"/>
    </xf>
    <xf numFmtId="0" fontId="2" fillId="11" borderId="3" xfId="0" applyFont="1" applyFill="1" applyBorder="1" applyAlignment="1">
      <alignment horizontal="center" vertical="center" wrapText="1"/>
    </xf>
    <xf numFmtId="3" fontId="16" fillId="12" borderId="3" xfId="0" applyNumberFormat="1" applyFont="1" applyFill="1" applyBorder="1" applyAlignment="1">
      <alignment vertical="center"/>
    </xf>
    <xf numFmtId="3" fontId="14" fillId="0" borderId="3" xfId="0" applyNumberFormat="1" applyFont="1" applyFill="1" applyBorder="1" applyAlignment="1">
      <alignment horizontal="right" vertical="center"/>
    </xf>
    <xf numFmtId="3" fontId="15" fillId="0" borderId="3" xfId="45" applyNumberFormat="1" applyFont="1" applyFill="1" applyBorder="1" applyAlignment="1">
      <alignment horizontal="center" vertical="top" wrapText="1"/>
    </xf>
    <xf numFmtId="3" fontId="16" fillId="13" borderId="3" xfId="0" applyNumberFormat="1" applyFont="1" applyFill="1" applyBorder="1" applyAlignment="1">
      <alignment vertical="center"/>
    </xf>
    <xf numFmtId="0" fontId="3" fillId="19" borderId="3" xfId="0" applyFont="1" applyFill="1" applyBorder="1" applyAlignment="1">
      <alignment horizontal="center" vertical="center" wrapText="1"/>
    </xf>
    <xf numFmtId="49" fontId="14" fillId="0" borderId="0" xfId="0" applyNumberFormat="1" applyFont="1" applyFill="1" applyBorder="1" applyAlignment="1">
      <alignment vertical="center" wrapText="1"/>
    </xf>
    <xf numFmtId="170" fontId="14" fillId="0" borderId="3" xfId="0" applyNumberFormat="1" applyFont="1" applyFill="1" applyBorder="1" applyAlignment="1">
      <alignment horizontal="right" vertical="center"/>
    </xf>
    <xf numFmtId="0" fontId="17" fillId="11" borderId="3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center" vertical="center" wrapText="1"/>
    </xf>
    <xf numFmtId="49" fontId="14" fillId="0" borderId="4" xfId="0" applyNumberFormat="1" applyFont="1" applyFill="1" applyBorder="1" applyAlignment="1">
      <alignment horizontal="left" vertical="center" wrapText="1"/>
    </xf>
    <xf numFmtId="49" fontId="14" fillId="0" borderId="0" xfId="0" applyNumberFormat="1" applyFont="1" applyFill="1" applyBorder="1" applyAlignment="1">
      <alignment horizontal="left" vertical="center" wrapText="1"/>
    </xf>
    <xf numFmtId="0" fontId="3" fillId="18" borderId="5" xfId="0" applyFont="1" applyFill="1" applyBorder="1" applyAlignment="1">
      <alignment horizontal="center" vertical="center" wrapText="1"/>
    </xf>
    <xf numFmtId="0" fontId="3" fillId="18" borderId="6" xfId="0" applyFont="1" applyFill="1" applyBorder="1" applyAlignment="1">
      <alignment horizontal="center" vertical="center" wrapText="1"/>
    </xf>
    <xf numFmtId="0" fontId="3" fillId="18" borderId="7" xfId="0" applyFont="1" applyFill="1" applyBorder="1" applyAlignment="1">
      <alignment horizontal="center" vertical="center" wrapText="1"/>
    </xf>
    <xf numFmtId="0" fontId="2" fillId="11" borderId="3" xfId="0" applyFont="1" applyFill="1" applyBorder="1" applyAlignment="1">
      <alignment horizontal="center" vertical="center" wrapText="1"/>
    </xf>
    <xf numFmtId="0" fontId="3" fillId="19" borderId="3" xfId="0" applyFont="1" applyFill="1" applyBorder="1" applyAlignment="1">
      <alignment horizontal="center" vertical="center" wrapText="1"/>
    </xf>
    <xf numFmtId="0" fontId="3" fillId="18" borderId="3" xfId="0" applyFont="1" applyFill="1" applyBorder="1" applyAlignment="1">
      <alignment horizontal="center" vertical="center" wrapText="1"/>
    </xf>
    <xf numFmtId="0" fontId="3" fillId="13" borderId="3" xfId="0" applyFont="1" applyFill="1" applyBorder="1" applyAlignment="1">
      <alignment horizontal="center" vertical="center" wrapText="1"/>
    </xf>
    <xf numFmtId="0" fontId="3" fillId="17" borderId="3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0" fontId="17" fillId="18" borderId="3" xfId="0" applyFont="1" applyFill="1" applyBorder="1" applyAlignment="1">
      <alignment horizontal="center" vertical="center" wrapText="1"/>
    </xf>
    <xf numFmtId="0" fontId="17" fillId="17" borderId="3" xfId="0" applyNumberFormat="1" applyFont="1" applyFill="1" applyBorder="1" applyAlignment="1">
      <alignment horizontal="center" vertical="center" wrapText="1"/>
    </xf>
    <xf numFmtId="0" fontId="17" fillId="10" borderId="3" xfId="0" applyFont="1" applyFill="1" applyBorder="1" applyAlignment="1">
      <alignment horizontal="center" vertical="center" wrapText="1"/>
    </xf>
    <xf numFmtId="0" fontId="17" fillId="11" borderId="3" xfId="0" applyFont="1" applyFill="1" applyBorder="1" applyAlignment="1">
      <alignment horizontal="center" vertical="center" wrapText="1"/>
    </xf>
  </cellXfs>
  <cellStyles count="46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5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" xfId="38" builtinId="3"/>
    <cellStyle name="Финансовый 2" xfId="39"/>
    <cellStyle name="Финансовый 2 2" xfId="40"/>
    <cellStyle name="Финансовый 2 2 2" xfId="41"/>
    <cellStyle name="Финансовый 3" xfId="42"/>
    <cellStyle name="Элементы осей" xfId="43"/>
    <cellStyle name="Элементы осей [печать]" xfId="4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9999"/>
      <color rgb="FFCCFF99"/>
      <color rgb="FFCCFFCC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EZ386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3" width="10.140625" style="1" customWidth="1"/>
    <col min="4" max="4" width="13" style="1" customWidth="1"/>
    <col min="5" max="5" width="13.28515625" style="1" customWidth="1"/>
    <col min="6" max="6" width="13.140625" style="1" customWidth="1"/>
    <col min="7" max="7" width="13.5703125" style="1" customWidth="1"/>
    <col min="8" max="8" width="14.28515625" style="1" customWidth="1"/>
    <col min="9" max="9" width="14.42578125" style="1" customWidth="1"/>
    <col min="10" max="10" width="12.7109375" style="1" customWidth="1"/>
    <col min="11" max="11" width="20.85546875" style="1" customWidth="1"/>
    <col min="12" max="12" width="22.5703125" style="1" customWidth="1"/>
    <col min="13" max="13" width="10.85546875" style="1" customWidth="1"/>
    <col min="14" max="14" width="16.5703125" style="1" customWidth="1"/>
    <col min="15" max="15" width="13.42578125" style="1" customWidth="1"/>
    <col min="16" max="16" width="16.5703125" style="1" customWidth="1"/>
    <col min="17" max="17" width="24" style="1" customWidth="1"/>
    <col min="18" max="18" width="9.140625" style="1" bestFit="1" customWidth="1"/>
    <col min="19" max="19" width="7.85546875" style="1" bestFit="1" customWidth="1"/>
    <col min="20" max="20" width="9.140625" style="1"/>
    <col min="21" max="21" width="32.7109375" style="1" customWidth="1"/>
    <col min="22" max="16384" width="9.140625" style="1"/>
  </cols>
  <sheetData>
    <row r="1" spans="1:20" ht="21.75" customHeight="1">
      <c r="A1" s="71" t="s">
        <v>362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</row>
    <row r="2" spans="1:20" ht="15.75">
      <c r="A2" s="50" t="s">
        <v>404</v>
      </c>
      <c r="K2" s="70"/>
      <c r="L2" s="70"/>
      <c r="M2" s="70"/>
      <c r="N2" s="70"/>
    </row>
    <row r="3" spans="1:20" ht="33" customHeight="1">
      <c r="A3" s="79" t="s">
        <v>15</v>
      </c>
      <c r="B3" s="77" t="s">
        <v>377</v>
      </c>
      <c r="C3" s="77"/>
      <c r="D3" s="81" t="s">
        <v>364</v>
      </c>
      <c r="E3" s="80" t="s">
        <v>387</v>
      </c>
      <c r="F3" s="79" t="s">
        <v>388</v>
      </c>
      <c r="G3" s="79" t="s">
        <v>389</v>
      </c>
      <c r="H3" s="79" t="s">
        <v>390</v>
      </c>
      <c r="I3" s="79" t="s">
        <v>407</v>
      </c>
      <c r="J3" s="74" t="s">
        <v>398</v>
      </c>
      <c r="K3" s="78" t="s">
        <v>382</v>
      </c>
      <c r="L3" s="78"/>
      <c r="M3" s="78"/>
      <c r="N3" s="78"/>
      <c r="O3" s="79" t="s">
        <v>391</v>
      </c>
      <c r="P3" s="79"/>
      <c r="Q3" s="79"/>
    </row>
    <row r="4" spans="1:20" ht="42.75" customHeight="1">
      <c r="A4" s="79"/>
      <c r="B4" s="77"/>
      <c r="C4" s="77"/>
      <c r="D4" s="81"/>
      <c r="E4" s="80"/>
      <c r="F4" s="79"/>
      <c r="G4" s="79"/>
      <c r="H4" s="79"/>
      <c r="I4" s="79"/>
      <c r="J4" s="75"/>
      <c r="K4" s="78" t="s">
        <v>380</v>
      </c>
      <c r="L4" s="78"/>
      <c r="M4" s="78" t="s">
        <v>379</v>
      </c>
      <c r="N4" s="60" t="s">
        <v>381</v>
      </c>
      <c r="O4" s="74" t="s">
        <v>402</v>
      </c>
      <c r="P4" s="79" t="s">
        <v>400</v>
      </c>
      <c r="Q4" s="79"/>
    </row>
    <row r="5" spans="1:20" ht="102" customHeight="1">
      <c r="A5" s="79"/>
      <c r="B5" s="77"/>
      <c r="C5" s="77"/>
      <c r="D5" s="81"/>
      <c r="E5" s="80"/>
      <c r="F5" s="79"/>
      <c r="G5" s="79"/>
      <c r="H5" s="79"/>
      <c r="I5" s="79"/>
      <c r="J5" s="75"/>
      <c r="K5" s="60" t="s">
        <v>378</v>
      </c>
      <c r="L5" s="66" t="s">
        <v>395</v>
      </c>
      <c r="M5" s="78"/>
      <c r="N5" s="78" t="s">
        <v>397</v>
      </c>
      <c r="O5" s="75"/>
      <c r="P5" s="79" t="s">
        <v>401</v>
      </c>
      <c r="Q5" s="79" t="s">
        <v>406</v>
      </c>
    </row>
    <row r="6" spans="1:20" ht="21" customHeight="1">
      <c r="A6" s="79"/>
      <c r="B6" s="61" t="s">
        <v>375</v>
      </c>
      <c r="C6" s="61" t="s">
        <v>16</v>
      </c>
      <c r="D6" s="81"/>
      <c r="E6" s="80"/>
      <c r="F6" s="79"/>
      <c r="G6" s="79"/>
      <c r="H6" s="79"/>
      <c r="I6" s="79"/>
      <c r="J6" s="76"/>
      <c r="K6" s="78" t="s">
        <v>396</v>
      </c>
      <c r="L6" s="78"/>
      <c r="M6" s="78"/>
      <c r="N6" s="78"/>
      <c r="O6" s="76"/>
      <c r="P6" s="79"/>
      <c r="Q6" s="79"/>
    </row>
    <row r="7" spans="1:20" s="16" customFormat="1" ht="14.1" customHeight="1">
      <c r="A7" s="21">
        <v>1</v>
      </c>
      <c r="B7" s="21">
        <v>2</v>
      </c>
      <c r="C7" s="21">
        <v>3</v>
      </c>
      <c r="D7" s="21">
        <v>4</v>
      </c>
      <c r="E7" s="21">
        <v>5</v>
      </c>
      <c r="F7" s="21" t="s">
        <v>392</v>
      </c>
      <c r="G7" s="21" t="s">
        <v>393</v>
      </c>
      <c r="H7" s="21" t="s">
        <v>394</v>
      </c>
      <c r="I7" s="21">
        <v>9</v>
      </c>
      <c r="J7" s="21" t="s">
        <v>399</v>
      </c>
      <c r="K7" s="21">
        <v>11</v>
      </c>
      <c r="L7" s="21">
        <v>12</v>
      </c>
      <c r="M7" s="21">
        <v>13</v>
      </c>
      <c r="N7" s="21">
        <v>14</v>
      </c>
      <c r="O7" s="21">
        <v>15</v>
      </c>
      <c r="P7" s="21">
        <v>16</v>
      </c>
      <c r="Q7" s="21">
        <v>17</v>
      </c>
      <c r="R7" s="1"/>
      <c r="S7" s="1"/>
      <c r="T7" s="1"/>
    </row>
    <row r="8" spans="1:20" s="3" customFormat="1" ht="32.85" customHeight="1">
      <c r="A8" s="31" t="s">
        <v>376</v>
      </c>
      <c r="B8" s="17"/>
      <c r="C8" s="17"/>
      <c r="D8" s="18"/>
      <c r="E8" s="62">
        <f t="shared" ref="E8:J8" si="0">SUM(E9:E18)</f>
        <v>1827656</v>
      </c>
      <c r="F8" s="29">
        <f t="shared" si="0"/>
        <v>166150.50000000003</v>
      </c>
      <c r="G8" s="29">
        <f t="shared" si="0"/>
        <v>166150.50000000003</v>
      </c>
      <c r="H8" s="29">
        <f t="shared" si="0"/>
        <v>0</v>
      </c>
      <c r="I8" s="29">
        <f t="shared" si="0"/>
        <v>14182.2</v>
      </c>
      <c r="J8" s="29">
        <f t="shared" si="0"/>
        <v>180332.70000000004</v>
      </c>
      <c r="K8" s="29"/>
      <c r="L8" s="29"/>
      <c r="M8" s="29"/>
      <c r="N8" s="29"/>
      <c r="O8" s="29">
        <f t="shared" ref="O8:Q8" si="1">SUM(O9:O18)</f>
        <v>173784.6</v>
      </c>
      <c r="P8" s="29">
        <f t="shared" si="1"/>
        <v>65148.399999999994</v>
      </c>
      <c r="Q8" s="29">
        <f t="shared" si="1"/>
        <v>79762.399999999994</v>
      </c>
      <c r="R8" s="51"/>
      <c r="S8" s="1"/>
      <c r="T8" s="1"/>
    </row>
    <row r="9" spans="1:20" s="2" customFormat="1" ht="19.5" customHeight="1">
      <c r="A9" s="9" t="s">
        <v>5</v>
      </c>
      <c r="B9" s="4">
        <v>1</v>
      </c>
      <c r="C9" s="4">
        <v>15</v>
      </c>
      <c r="D9" s="36">
        <f>(B9*C9)/(C9)</f>
        <v>1</v>
      </c>
      <c r="E9" s="68">
        <v>296098</v>
      </c>
      <c r="F9" s="30">
        <f>ROUND(E9/11,1)</f>
        <v>26918</v>
      </c>
      <c r="G9" s="30">
        <f>ROUND(D9*F9,1)</f>
        <v>26918</v>
      </c>
      <c r="H9" s="30">
        <f>G9-F9</f>
        <v>0</v>
      </c>
      <c r="I9" s="30"/>
      <c r="J9" s="30">
        <f>IF(G9+I9&gt;0,ROUND(G9+I9,1),0)</f>
        <v>26918</v>
      </c>
      <c r="K9" s="58"/>
      <c r="L9" s="58"/>
      <c r="M9" s="58"/>
      <c r="N9" s="59"/>
      <c r="O9" s="30">
        <f>IF(OR(K9="+",L9="+",M9="+",N9="+"),0,J9)</f>
        <v>26918</v>
      </c>
      <c r="P9" s="30">
        <v>0</v>
      </c>
      <c r="Q9" s="30">
        <v>19763.599999999999</v>
      </c>
      <c r="R9" s="51"/>
      <c r="S9" s="51"/>
      <c r="T9" s="1"/>
    </row>
    <row r="10" spans="1:20" s="2" customFormat="1" ht="17.100000000000001" customHeight="1">
      <c r="A10" s="9" t="s">
        <v>6</v>
      </c>
      <c r="B10" s="4">
        <v>1</v>
      </c>
      <c r="C10" s="4">
        <v>15</v>
      </c>
      <c r="D10" s="36">
        <f t="shared" ref="D10:D56" si="2">(B10*C10)/(C10)</f>
        <v>1</v>
      </c>
      <c r="E10" s="68">
        <v>712744</v>
      </c>
      <c r="F10" s="30">
        <f t="shared" ref="F10:F56" si="3">ROUND(E10/11,1)</f>
        <v>64794.9</v>
      </c>
      <c r="G10" s="30">
        <f t="shared" ref="G10:G56" si="4">ROUND(D10*F10,1)</f>
        <v>64794.9</v>
      </c>
      <c r="H10" s="30">
        <f t="shared" ref="H10:H56" si="5">G10-F10</f>
        <v>0</v>
      </c>
      <c r="I10" s="30"/>
      <c r="J10" s="30">
        <f t="shared" ref="J10:J56" si="6">IF(G10+I10&gt;0,ROUND(G10+I10,1),0)</f>
        <v>64794.9</v>
      </c>
      <c r="K10" s="58"/>
      <c r="L10" s="58"/>
      <c r="M10" s="58"/>
      <c r="N10" s="59"/>
      <c r="O10" s="30">
        <f t="shared" ref="O10:O56" si="7">IF(OR(K10="+",L10="+",M10="+",N10="+"),0,J10)</f>
        <v>64794.9</v>
      </c>
      <c r="P10" s="30">
        <v>0</v>
      </c>
      <c r="Q10" s="30">
        <v>47573.4</v>
      </c>
      <c r="R10" s="51"/>
      <c r="S10" s="51"/>
      <c r="T10" s="1"/>
    </row>
    <row r="11" spans="1:20" s="2" customFormat="1" ht="17.100000000000001" customHeight="1">
      <c r="A11" s="9" t="s">
        <v>7</v>
      </c>
      <c r="B11" s="4">
        <v>1</v>
      </c>
      <c r="C11" s="4">
        <v>15</v>
      </c>
      <c r="D11" s="36">
        <f t="shared" si="2"/>
        <v>1</v>
      </c>
      <c r="E11" s="68">
        <v>167666</v>
      </c>
      <c r="F11" s="30">
        <f t="shared" si="3"/>
        <v>15242.4</v>
      </c>
      <c r="G11" s="30">
        <f t="shared" si="4"/>
        <v>15242.4</v>
      </c>
      <c r="H11" s="30">
        <f t="shared" si="5"/>
        <v>0</v>
      </c>
      <c r="I11" s="30"/>
      <c r="J11" s="30">
        <f t="shared" si="6"/>
        <v>15242.4</v>
      </c>
      <c r="K11" s="58"/>
      <c r="L11" s="58"/>
      <c r="M11" s="58"/>
      <c r="N11" s="59"/>
      <c r="O11" s="30">
        <f t="shared" si="7"/>
        <v>15242.4</v>
      </c>
      <c r="P11" s="30">
        <v>15242.4</v>
      </c>
      <c r="Q11" s="30">
        <v>0</v>
      </c>
      <c r="R11" s="51"/>
      <c r="S11" s="51"/>
      <c r="T11" s="1"/>
    </row>
    <row r="12" spans="1:20" s="2" customFormat="1" ht="17.100000000000001" customHeight="1">
      <c r="A12" s="9" t="s">
        <v>8</v>
      </c>
      <c r="B12" s="4">
        <v>1</v>
      </c>
      <c r="C12" s="4">
        <v>15</v>
      </c>
      <c r="D12" s="36">
        <f t="shared" si="2"/>
        <v>1</v>
      </c>
      <c r="E12" s="68">
        <v>72029</v>
      </c>
      <c r="F12" s="30">
        <f t="shared" si="3"/>
        <v>6548.1</v>
      </c>
      <c r="G12" s="30">
        <f t="shared" si="4"/>
        <v>6548.1</v>
      </c>
      <c r="H12" s="30">
        <f t="shared" si="5"/>
        <v>0</v>
      </c>
      <c r="I12" s="30"/>
      <c r="J12" s="30">
        <f t="shared" si="6"/>
        <v>6548.1</v>
      </c>
      <c r="K12" s="58"/>
      <c r="L12" s="58"/>
      <c r="M12" s="58"/>
      <c r="N12" s="59" t="s">
        <v>384</v>
      </c>
      <c r="O12" s="30">
        <f>IF(OR(K12="+",L12="+",M12="+",N12="+"),0,J12)</f>
        <v>0</v>
      </c>
      <c r="P12" s="30">
        <v>0</v>
      </c>
      <c r="Q12" s="30">
        <v>0</v>
      </c>
      <c r="R12" s="51"/>
      <c r="S12" s="51"/>
      <c r="T12" s="1"/>
    </row>
    <row r="13" spans="1:20" s="2" customFormat="1" ht="17.100000000000001" customHeight="1">
      <c r="A13" s="9" t="s">
        <v>9</v>
      </c>
      <c r="B13" s="4">
        <v>1</v>
      </c>
      <c r="C13" s="4">
        <v>15</v>
      </c>
      <c r="D13" s="36">
        <f t="shared" si="2"/>
        <v>1</v>
      </c>
      <c r="E13" s="68">
        <v>138220</v>
      </c>
      <c r="F13" s="30">
        <f t="shared" si="3"/>
        <v>12565.5</v>
      </c>
      <c r="G13" s="30">
        <f t="shared" si="4"/>
        <v>12565.5</v>
      </c>
      <c r="H13" s="30">
        <f t="shared" si="5"/>
        <v>0</v>
      </c>
      <c r="I13" s="30"/>
      <c r="J13" s="30">
        <f t="shared" si="6"/>
        <v>12565.5</v>
      </c>
      <c r="K13" s="58"/>
      <c r="L13" s="58"/>
      <c r="M13" s="58"/>
      <c r="N13" s="59"/>
      <c r="O13" s="30">
        <f t="shared" si="7"/>
        <v>12565.5</v>
      </c>
      <c r="P13" s="30">
        <v>0</v>
      </c>
      <c r="Q13" s="30">
        <v>9225.7999999999993</v>
      </c>
      <c r="R13" s="51"/>
      <c r="S13" s="51"/>
      <c r="T13" s="1"/>
    </row>
    <row r="14" spans="1:20" s="2" customFormat="1" ht="17.100000000000001" customHeight="1">
      <c r="A14" s="9" t="s">
        <v>10</v>
      </c>
      <c r="B14" s="4">
        <v>1</v>
      </c>
      <c r="C14" s="4">
        <v>15</v>
      </c>
      <c r="D14" s="36">
        <f t="shared" si="2"/>
        <v>1</v>
      </c>
      <c r="E14" s="68">
        <v>49201</v>
      </c>
      <c r="F14" s="30">
        <f t="shared" si="3"/>
        <v>4472.8</v>
      </c>
      <c r="G14" s="30">
        <f t="shared" si="4"/>
        <v>4472.8</v>
      </c>
      <c r="H14" s="30">
        <f t="shared" si="5"/>
        <v>0</v>
      </c>
      <c r="I14" s="30"/>
      <c r="J14" s="30">
        <f t="shared" si="6"/>
        <v>4472.8</v>
      </c>
      <c r="K14" s="58"/>
      <c r="L14" s="58"/>
      <c r="M14" s="58"/>
      <c r="N14" s="59"/>
      <c r="O14" s="30">
        <f t="shared" si="7"/>
        <v>4472.8</v>
      </c>
      <c r="P14" s="30">
        <v>4365.3999999999996</v>
      </c>
      <c r="Q14" s="30">
        <v>78.900000000000006</v>
      </c>
      <c r="R14" s="51"/>
      <c r="S14" s="51"/>
      <c r="T14" s="1"/>
    </row>
    <row r="15" spans="1:20" s="2" customFormat="1" ht="16.5" customHeight="1">
      <c r="A15" s="9" t="s">
        <v>11</v>
      </c>
      <c r="B15" s="4">
        <v>1</v>
      </c>
      <c r="C15" s="4">
        <v>15</v>
      </c>
      <c r="D15" s="36">
        <f t="shared" si="2"/>
        <v>1</v>
      </c>
      <c r="E15" s="68">
        <v>120632</v>
      </c>
      <c r="F15" s="30">
        <f t="shared" si="3"/>
        <v>10966.5</v>
      </c>
      <c r="G15" s="30">
        <f t="shared" si="4"/>
        <v>10966.5</v>
      </c>
      <c r="H15" s="30">
        <f t="shared" si="5"/>
        <v>0</v>
      </c>
      <c r="I15" s="30"/>
      <c r="J15" s="30">
        <f t="shared" si="6"/>
        <v>10966.5</v>
      </c>
      <c r="K15" s="58"/>
      <c r="L15" s="58"/>
      <c r="M15" s="58"/>
      <c r="N15" s="59"/>
      <c r="O15" s="30">
        <f t="shared" si="7"/>
        <v>10966.5</v>
      </c>
      <c r="P15" s="30">
        <v>10966.5</v>
      </c>
      <c r="Q15" s="30">
        <v>0</v>
      </c>
      <c r="R15" s="51"/>
      <c r="S15" s="51"/>
      <c r="T15" s="1"/>
    </row>
    <row r="16" spans="1:20" s="2" customFormat="1" ht="17.100000000000001" customHeight="1">
      <c r="A16" s="49" t="s">
        <v>12</v>
      </c>
      <c r="B16" s="4">
        <v>1</v>
      </c>
      <c r="C16" s="4">
        <v>15</v>
      </c>
      <c r="D16" s="36">
        <f t="shared" si="2"/>
        <v>1</v>
      </c>
      <c r="E16" s="68">
        <v>95134</v>
      </c>
      <c r="F16" s="30">
        <f t="shared" si="3"/>
        <v>8648.5</v>
      </c>
      <c r="G16" s="30">
        <f t="shared" si="4"/>
        <v>8648.5</v>
      </c>
      <c r="H16" s="30">
        <f t="shared" si="5"/>
        <v>0</v>
      </c>
      <c r="I16" s="30">
        <v>14182.2</v>
      </c>
      <c r="J16" s="30">
        <f t="shared" si="6"/>
        <v>22830.7</v>
      </c>
      <c r="K16" s="58"/>
      <c r="L16" s="59"/>
      <c r="M16" s="58"/>
      <c r="N16" s="59"/>
      <c r="O16" s="30">
        <f t="shared" si="7"/>
        <v>22830.7</v>
      </c>
      <c r="P16" s="30">
        <v>22583.200000000001</v>
      </c>
      <c r="Q16" s="30">
        <v>181.7</v>
      </c>
      <c r="R16" s="51"/>
      <c r="S16" s="51"/>
      <c r="T16" s="1"/>
    </row>
    <row r="17" spans="1:20" s="2" customFormat="1" ht="17.100000000000001" customHeight="1">
      <c r="A17" s="9" t="s">
        <v>13</v>
      </c>
      <c r="B17" s="4">
        <v>1</v>
      </c>
      <c r="C17" s="4">
        <v>15</v>
      </c>
      <c r="D17" s="36">
        <f t="shared" si="2"/>
        <v>1</v>
      </c>
      <c r="E17" s="68">
        <v>114188</v>
      </c>
      <c r="F17" s="30">
        <f t="shared" si="3"/>
        <v>10380.700000000001</v>
      </c>
      <c r="G17" s="30">
        <f t="shared" si="4"/>
        <v>10380.700000000001</v>
      </c>
      <c r="H17" s="30">
        <f t="shared" si="5"/>
        <v>0</v>
      </c>
      <c r="I17" s="30"/>
      <c r="J17" s="30">
        <f t="shared" si="6"/>
        <v>10380.700000000001</v>
      </c>
      <c r="K17" s="58"/>
      <c r="L17" s="58"/>
      <c r="M17" s="58"/>
      <c r="N17" s="59"/>
      <c r="O17" s="30">
        <f t="shared" si="7"/>
        <v>10380.700000000001</v>
      </c>
      <c r="P17" s="30">
        <v>10380.700000000001</v>
      </c>
      <c r="Q17" s="30">
        <v>0</v>
      </c>
      <c r="R17" s="51"/>
      <c r="S17" s="51"/>
      <c r="T17" s="1"/>
    </row>
    <row r="18" spans="1:20" s="2" customFormat="1" ht="17.100000000000001" customHeight="1">
      <c r="A18" s="9" t="s">
        <v>14</v>
      </c>
      <c r="B18" s="4">
        <v>1</v>
      </c>
      <c r="C18" s="4">
        <v>15</v>
      </c>
      <c r="D18" s="36">
        <f t="shared" si="2"/>
        <v>1</v>
      </c>
      <c r="E18" s="68">
        <v>61744</v>
      </c>
      <c r="F18" s="30">
        <f t="shared" si="3"/>
        <v>5613.1</v>
      </c>
      <c r="G18" s="30">
        <f t="shared" si="4"/>
        <v>5613.1</v>
      </c>
      <c r="H18" s="30">
        <f t="shared" si="5"/>
        <v>0</v>
      </c>
      <c r="I18" s="30"/>
      <c r="J18" s="30">
        <f t="shared" si="6"/>
        <v>5613.1</v>
      </c>
      <c r="K18" s="58"/>
      <c r="L18" s="58"/>
      <c r="M18" s="58"/>
      <c r="N18" s="59"/>
      <c r="O18" s="30">
        <f t="shared" si="7"/>
        <v>5613.1</v>
      </c>
      <c r="P18" s="30">
        <v>1610.2</v>
      </c>
      <c r="Q18" s="30">
        <v>2939</v>
      </c>
      <c r="R18" s="51"/>
      <c r="S18" s="51"/>
      <c r="T18" s="1"/>
    </row>
    <row r="19" spans="1:20" s="2" customFormat="1" ht="17.100000000000001" customHeight="1">
      <c r="A19" s="31" t="s">
        <v>365</v>
      </c>
      <c r="B19" s="32"/>
      <c r="C19" s="32"/>
      <c r="D19" s="32"/>
      <c r="E19" s="62">
        <f t="shared" ref="E19:Q19" si="8">SUM(E20:E28)</f>
        <v>1175</v>
      </c>
      <c r="F19" s="29">
        <f t="shared" si="8"/>
        <v>106.8</v>
      </c>
      <c r="G19" s="29">
        <f t="shared" si="8"/>
        <v>106.8</v>
      </c>
      <c r="H19" s="29">
        <f t="shared" si="8"/>
        <v>0</v>
      </c>
      <c r="I19" s="29">
        <f t="shared" si="8"/>
        <v>0</v>
      </c>
      <c r="J19" s="29">
        <f t="shared" si="8"/>
        <v>106.8</v>
      </c>
      <c r="K19" s="29"/>
      <c r="L19" s="29"/>
      <c r="M19" s="29"/>
      <c r="N19" s="29"/>
      <c r="O19" s="29">
        <f t="shared" si="8"/>
        <v>106.8</v>
      </c>
      <c r="P19" s="29">
        <f t="shared" si="8"/>
        <v>0</v>
      </c>
      <c r="Q19" s="29">
        <f t="shared" si="8"/>
        <v>78.400000000000006</v>
      </c>
      <c r="R19" s="51"/>
      <c r="S19" s="51"/>
      <c r="T19" s="1"/>
    </row>
    <row r="20" spans="1:20" s="2" customFormat="1" ht="16.5" customHeight="1">
      <c r="A20" s="9" t="s">
        <v>366</v>
      </c>
      <c r="B20" s="4">
        <f>B$9</f>
        <v>1</v>
      </c>
      <c r="C20" s="4">
        <v>15</v>
      </c>
      <c r="D20" s="36">
        <f t="shared" si="2"/>
        <v>1</v>
      </c>
      <c r="E20" s="63">
        <v>0</v>
      </c>
      <c r="F20" s="30">
        <f t="shared" si="3"/>
        <v>0</v>
      </c>
      <c r="G20" s="30">
        <f t="shared" si="4"/>
        <v>0</v>
      </c>
      <c r="H20" s="30">
        <f t="shared" si="5"/>
        <v>0</v>
      </c>
      <c r="I20" s="30"/>
      <c r="J20" s="30">
        <f t="shared" si="6"/>
        <v>0</v>
      </c>
      <c r="K20" s="58"/>
      <c r="L20" s="58"/>
      <c r="M20" s="58"/>
      <c r="N20" s="59"/>
      <c r="O20" s="30">
        <f t="shared" si="7"/>
        <v>0</v>
      </c>
      <c r="P20" s="30">
        <v>0</v>
      </c>
      <c r="Q20" s="30">
        <v>0</v>
      </c>
      <c r="R20" s="51"/>
      <c r="S20" s="51"/>
      <c r="T20" s="1"/>
    </row>
    <row r="21" spans="1:20" s="2" customFormat="1" ht="17.100000000000001" customHeight="1">
      <c r="A21" s="49" t="s">
        <v>367</v>
      </c>
      <c r="B21" s="4">
        <f t="shared" ref="B21:B27" si="9">B$9</f>
        <v>1</v>
      </c>
      <c r="C21" s="4">
        <v>15</v>
      </c>
      <c r="D21" s="36">
        <f t="shared" si="2"/>
        <v>1</v>
      </c>
      <c r="E21" s="63">
        <v>0</v>
      </c>
      <c r="F21" s="30">
        <f t="shared" si="3"/>
        <v>0</v>
      </c>
      <c r="G21" s="30">
        <f t="shared" si="4"/>
        <v>0</v>
      </c>
      <c r="H21" s="30">
        <f t="shared" si="5"/>
        <v>0</v>
      </c>
      <c r="I21" s="30"/>
      <c r="J21" s="30">
        <f t="shared" si="6"/>
        <v>0</v>
      </c>
      <c r="K21" s="58"/>
      <c r="L21" s="58"/>
      <c r="M21" s="58"/>
      <c r="N21" s="59"/>
      <c r="O21" s="30">
        <f t="shared" si="7"/>
        <v>0</v>
      </c>
      <c r="P21" s="30">
        <v>0</v>
      </c>
      <c r="Q21" s="30">
        <v>0</v>
      </c>
      <c r="R21" s="51"/>
      <c r="S21" s="51"/>
      <c r="T21" s="1"/>
    </row>
    <row r="22" spans="1:20" s="2" customFormat="1" ht="17.100000000000001" customHeight="1">
      <c r="A22" s="49" t="s">
        <v>368</v>
      </c>
      <c r="B22" s="4">
        <f t="shared" si="9"/>
        <v>1</v>
      </c>
      <c r="C22" s="4">
        <v>15</v>
      </c>
      <c r="D22" s="36">
        <f t="shared" si="2"/>
        <v>1</v>
      </c>
      <c r="E22" s="63">
        <v>0</v>
      </c>
      <c r="F22" s="30">
        <f t="shared" si="3"/>
        <v>0</v>
      </c>
      <c r="G22" s="30">
        <f t="shared" si="4"/>
        <v>0</v>
      </c>
      <c r="H22" s="30">
        <f t="shared" si="5"/>
        <v>0</v>
      </c>
      <c r="I22" s="30"/>
      <c r="J22" s="30">
        <f t="shared" si="6"/>
        <v>0</v>
      </c>
      <c r="K22" s="58"/>
      <c r="L22" s="58"/>
      <c r="M22" s="58"/>
      <c r="N22" s="59"/>
      <c r="O22" s="30">
        <f t="shared" si="7"/>
        <v>0</v>
      </c>
      <c r="P22" s="30">
        <v>0</v>
      </c>
      <c r="Q22" s="30">
        <v>0</v>
      </c>
      <c r="R22" s="51"/>
      <c r="S22" s="51"/>
      <c r="T22" s="1"/>
    </row>
    <row r="23" spans="1:20" s="2" customFormat="1" ht="17.100000000000001" customHeight="1">
      <c r="A23" s="49" t="s">
        <v>369</v>
      </c>
      <c r="B23" s="4">
        <f t="shared" si="9"/>
        <v>1</v>
      </c>
      <c r="C23" s="4">
        <v>15</v>
      </c>
      <c r="D23" s="36">
        <f t="shared" si="2"/>
        <v>1</v>
      </c>
      <c r="E23" s="63">
        <v>0</v>
      </c>
      <c r="F23" s="30">
        <f t="shared" si="3"/>
        <v>0</v>
      </c>
      <c r="G23" s="30">
        <f t="shared" si="4"/>
        <v>0</v>
      </c>
      <c r="H23" s="30">
        <f t="shared" si="5"/>
        <v>0</v>
      </c>
      <c r="I23" s="30"/>
      <c r="J23" s="30">
        <f t="shared" si="6"/>
        <v>0</v>
      </c>
      <c r="K23" s="58"/>
      <c r="L23" s="58"/>
      <c r="M23" s="58"/>
      <c r="N23" s="59"/>
      <c r="O23" s="30">
        <f t="shared" si="7"/>
        <v>0</v>
      </c>
      <c r="P23" s="30">
        <v>0</v>
      </c>
      <c r="Q23" s="30">
        <v>0</v>
      </c>
      <c r="R23" s="51"/>
      <c r="S23" s="51"/>
      <c r="T23" s="1"/>
    </row>
    <row r="24" spans="1:20" s="2" customFormat="1" ht="17.100000000000001" customHeight="1">
      <c r="A24" s="49" t="s">
        <v>370</v>
      </c>
      <c r="B24" s="4">
        <f>B$9</f>
        <v>1</v>
      </c>
      <c r="C24" s="4">
        <v>15</v>
      </c>
      <c r="D24" s="36">
        <f t="shared" si="2"/>
        <v>1</v>
      </c>
      <c r="E24" s="63">
        <v>0</v>
      </c>
      <c r="F24" s="30">
        <f t="shared" si="3"/>
        <v>0</v>
      </c>
      <c r="G24" s="30">
        <f t="shared" si="4"/>
        <v>0</v>
      </c>
      <c r="H24" s="30">
        <f t="shared" si="5"/>
        <v>0</v>
      </c>
      <c r="I24" s="30"/>
      <c r="J24" s="30">
        <f t="shared" si="6"/>
        <v>0</v>
      </c>
      <c r="K24" s="58"/>
      <c r="L24" s="58"/>
      <c r="M24" s="58"/>
      <c r="N24" s="59"/>
      <c r="O24" s="30">
        <f t="shared" si="7"/>
        <v>0</v>
      </c>
      <c r="P24" s="30">
        <v>0</v>
      </c>
      <c r="Q24" s="30">
        <v>0</v>
      </c>
      <c r="R24" s="51"/>
      <c r="S24" s="51"/>
      <c r="T24" s="1"/>
    </row>
    <row r="25" spans="1:20" s="2" customFormat="1" ht="17.100000000000001" customHeight="1">
      <c r="A25" s="49" t="s">
        <v>371</v>
      </c>
      <c r="B25" s="4">
        <f t="shared" si="9"/>
        <v>1</v>
      </c>
      <c r="C25" s="4">
        <v>15</v>
      </c>
      <c r="D25" s="36">
        <f t="shared" si="2"/>
        <v>1</v>
      </c>
      <c r="E25" s="63">
        <v>0</v>
      </c>
      <c r="F25" s="30">
        <f t="shared" si="3"/>
        <v>0</v>
      </c>
      <c r="G25" s="30">
        <f t="shared" si="4"/>
        <v>0</v>
      </c>
      <c r="H25" s="30">
        <f t="shared" si="5"/>
        <v>0</v>
      </c>
      <c r="I25" s="30"/>
      <c r="J25" s="30">
        <f t="shared" si="6"/>
        <v>0</v>
      </c>
      <c r="K25" s="58"/>
      <c r="L25" s="58"/>
      <c r="M25" s="58"/>
      <c r="N25" s="59"/>
      <c r="O25" s="30">
        <f t="shared" si="7"/>
        <v>0</v>
      </c>
      <c r="P25" s="30">
        <v>0</v>
      </c>
      <c r="Q25" s="30">
        <v>0</v>
      </c>
      <c r="R25" s="51"/>
      <c r="S25" s="51"/>
      <c r="T25" s="1"/>
    </row>
    <row r="26" spans="1:20" s="2" customFormat="1" ht="17.100000000000001" customHeight="1">
      <c r="A26" s="49" t="s">
        <v>372</v>
      </c>
      <c r="B26" s="4">
        <f t="shared" si="9"/>
        <v>1</v>
      </c>
      <c r="C26" s="4">
        <v>15</v>
      </c>
      <c r="D26" s="36">
        <f t="shared" si="2"/>
        <v>1</v>
      </c>
      <c r="E26" s="63">
        <v>0</v>
      </c>
      <c r="F26" s="30">
        <f t="shared" si="3"/>
        <v>0</v>
      </c>
      <c r="G26" s="30">
        <f t="shared" si="4"/>
        <v>0</v>
      </c>
      <c r="H26" s="30">
        <f t="shared" si="5"/>
        <v>0</v>
      </c>
      <c r="I26" s="30"/>
      <c r="J26" s="30">
        <f t="shared" si="6"/>
        <v>0</v>
      </c>
      <c r="K26" s="58"/>
      <c r="L26" s="58"/>
      <c r="M26" s="58"/>
      <c r="N26" s="59"/>
      <c r="O26" s="30">
        <f t="shared" si="7"/>
        <v>0</v>
      </c>
      <c r="P26" s="30">
        <v>0</v>
      </c>
      <c r="Q26" s="30">
        <v>0</v>
      </c>
      <c r="R26" s="51"/>
      <c r="S26" s="51"/>
      <c r="T26" s="1"/>
    </row>
    <row r="27" spans="1:20" s="2" customFormat="1" ht="17.100000000000001" customHeight="1">
      <c r="A27" s="9" t="s">
        <v>374</v>
      </c>
      <c r="B27" s="4">
        <f t="shared" si="9"/>
        <v>1</v>
      </c>
      <c r="C27" s="4">
        <v>15</v>
      </c>
      <c r="D27" s="36">
        <f t="shared" si="2"/>
        <v>1</v>
      </c>
      <c r="E27" s="63">
        <v>0</v>
      </c>
      <c r="F27" s="30">
        <f t="shared" si="3"/>
        <v>0</v>
      </c>
      <c r="G27" s="30">
        <f t="shared" si="4"/>
        <v>0</v>
      </c>
      <c r="H27" s="30">
        <f t="shared" si="5"/>
        <v>0</v>
      </c>
      <c r="I27" s="30"/>
      <c r="J27" s="30">
        <f t="shared" si="6"/>
        <v>0</v>
      </c>
      <c r="K27" s="58"/>
      <c r="L27" s="58"/>
      <c r="M27" s="58"/>
      <c r="N27" s="59"/>
      <c r="O27" s="30">
        <f t="shared" si="7"/>
        <v>0</v>
      </c>
      <c r="P27" s="30">
        <v>0</v>
      </c>
      <c r="Q27" s="30">
        <v>0</v>
      </c>
      <c r="R27" s="51"/>
      <c r="S27" s="51"/>
      <c r="T27" s="1"/>
    </row>
    <row r="28" spans="1:20" s="2" customFormat="1" ht="17.100000000000001" customHeight="1">
      <c r="A28" s="9" t="s">
        <v>373</v>
      </c>
      <c r="B28" s="4">
        <f>B$9</f>
        <v>1</v>
      </c>
      <c r="C28" s="4">
        <v>15</v>
      </c>
      <c r="D28" s="36">
        <f t="shared" si="2"/>
        <v>1</v>
      </c>
      <c r="E28" s="63">
        <v>1175</v>
      </c>
      <c r="F28" s="30">
        <f t="shared" si="3"/>
        <v>106.8</v>
      </c>
      <c r="G28" s="30">
        <f t="shared" si="4"/>
        <v>106.8</v>
      </c>
      <c r="H28" s="30">
        <f t="shared" si="5"/>
        <v>0</v>
      </c>
      <c r="I28" s="30"/>
      <c r="J28" s="30">
        <f t="shared" si="6"/>
        <v>106.8</v>
      </c>
      <c r="K28" s="58"/>
      <c r="L28" s="58"/>
      <c r="M28" s="58"/>
      <c r="N28" s="59"/>
      <c r="O28" s="30">
        <f t="shared" si="7"/>
        <v>106.8</v>
      </c>
      <c r="P28" s="30">
        <v>0</v>
      </c>
      <c r="Q28" s="30">
        <v>78.400000000000006</v>
      </c>
      <c r="R28" s="51"/>
      <c r="S28" s="51"/>
      <c r="T28" s="1"/>
    </row>
    <row r="29" spans="1:20" s="2" customFormat="1" ht="17.100000000000001" customHeight="1">
      <c r="A29" s="12" t="s">
        <v>17</v>
      </c>
      <c r="B29" s="17"/>
      <c r="C29" s="17"/>
      <c r="D29" s="18"/>
      <c r="E29" s="62">
        <f t="shared" ref="E29:J29" si="10">SUM(E30:E56)</f>
        <v>982597</v>
      </c>
      <c r="F29" s="29">
        <f t="shared" si="10"/>
        <v>89326.8</v>
      </c>
      <c r="G29" s="29">
        <f t="shared" si="10"/>
        <v>89326.8</v>
      </c>
      <c r="H29" s="29">
        <f t="shared" si="10"/>
        <v>0</v>
      </c>
      <c r="I29" s="29">
        <f t="shared" si="10"/>
        <v>17035.5</v>
      </c>
      <c r="J29" s="29">
        <f t="shared" si="10"/>
        <v>106362.3</v>
      </c>
      <c r="K29" s="29"/>
      <c r="L29" s="29"/>
      <c r="M29" s="29"/>
      <c r="N29" s="29"/>
      <c r="O29" s="29">
        <f t="shared" ref="O29:Q29" si="11">SUM(O30:O56)</f>
        <v>106362.3</v>
      </c>
      <c r="P29" s="29">
        <f t="shared" si="11"/>
        <v>62489</v>
      </c>
      <c r="Q29" s="29">
        <f t="shared" si="11"/>
        <v>32212.299999999996</v>
      </c>
      <c r="R29" s="51"/>
      <c r="S29" s="51"/>
      <c r="T29" s="1"/>
    </row>
    <row r="30" spans="1:20" s="2" customFormat="1" ht="17.100000000000001" customHeight="1">
      <c r="A30" s="10" t="s">
        <v>0</v>
      </c>
      <c r="B30" s="4">
        <v>1</v>
      </c>
      <c r="C30" s="4">
        <v>10</v>
      </c>
      <c r="D30" s="36">
        <f t="shared" si="2"/>
        <v>1</v>
      </c>
      <c r="E30" s="68">
        <v>32550</v>
      </c>
      <c r="F30" s="30">
        <f t="shared" si="3"/>
        <v>2959.1</v>
      </c>
      <c r="G30" s="30">
        <f t="shared" si="4"/>
        <v>2959.1</v>
      </c>
      <c r="H30" s="30">
        <f t="shared" si="5"/>
        <v>0</v>
      </c>
      <c r="I30" s="30"/>
      <c r="J30" s="30">
        <f t="shared" si="6"/>
        <v>2959.1</v>
      </c>
      <c r="K30" s="58"/>
      <c r="L30" s="58"/>
      <c r="M30" s="58"/>
      <c r="N30" s="59"/>
      <c r="O30" s="30">
        <f t="shared" si="7"/>
        <v>2959.1</v>
      </c>
      <c r="P30" s="30">
        <v>2959.1</v>
      </c>
      <c r="Q30" s="30">
        <v>0</v>
      </c>
      <c r="R30" s="51"/>
      <c r="S30" s="51"/>
      <c r="T30" s="1"/>
    </row>
    <row r="31" spans="1:20" s="2" customFormat="1" ht="17.100000000000001" customHeight="1">
      <c r="A31" s="10" t="s">
        <v>18</v>
      </c>
      <c r="B31" s="4">
        <v>1</v>
      </c>
      <c r="C31" s="4">
        <v>10</v>
      </c>
      <c r="D31" s="36">
        <f t="shared" si="2"/>
        <v>1</v>
      </c>
      <c r="E31" s="68">
        <v>38433</v>
      </c>
      <c r="F31" s="30">
        <f t="shared" si="3"/>
        <v>3493.9</v>
      </c>
      <c r="G31" s="30">
        <f t="shared" si="4"/>
        <v>3493.9</v>
      </c>
      <c r="H31" s="30">
        <f t="shared" si="5"/>
        <v>0</v>
      </c>
      <c r="I31" s="30"/>
      <c r="J31" s="30">
        <f t="shared" si="6"/>
        <v>3493.9</v>
      </c>
      <c r="K31" s="58"/>
      <c r="L31" s="58"/>
      <c r="M31" s="58"/>
      <c r="N31" s="59"/>
      <c r="O31" s="30">
        <f t="shared" si="7"/>
        <v>3493.9</v>
      </c>
      <c r="P31" s="30">
        <v>0</v>
      </c>
      <c r="Q31" s="30">
        <v>2565.3000000000002</v>
      </c>
      <c r="R31" s="51"/>
      <c r="S31" s="51"/>
      <c r="T31" s="1"/>
    </row>
    <row r="32" spans="1:20" s="2" customFormat="1" ht="17.100000000000001" customHeight="1">
      <c r="A32" s="10" t="s">
        <v>19</v>
      </c>
      <c r="B32" s="4">
        <v>1</v>
      </c>
      <c r="C32" s="4">
        <v>10</v>
      </c>
      <c r="D32" s="36">
        <f t="shared" si="2"/>
        <v>1</v>
      </c>
      <c r="E32" s="68">
        <v>32641</v>
      </c>
      <c r="F32" s="30">
        <f t="shared" si="3"/>
        <v>2967.4</v>
      </c>
      <c r="G32" s="30">
        <f t="shared" si="4"/>
        <v>2967.4</v>
      </c>
      <c r="H32" s="30">
        <f t="shared" si="5"/>
        <v>0</v>
      </c>
      <c r="I32" s="30"/>
      <c r="J32" s="30">
        <f t="shared" si="6"/>
        <v>2967.4</v>
      </c>
      <c r="K32" s="58"/>
      <c r="L32" s="58"/>
      <c r="M32" s="58"/>
      <c r="N32" s="59"/>
      <c r="O32" s="30">
        <f t="shared" si="7"/>
        <v>2967.4</v>
      </c>
      <c r="P32" s="30">
        <v>361.8</v>
      </c>
      <c r="Q32" s="30">
        <v>1913.1</v>
      </c>
      <c r="R32" s="51"/>
      <c r="S32" s="51"/>
      <c r="T32" s="1"/>
    </row>
    <row r="33" spans="1:20" s="2" customFormat="1" ht="17.100000000000001" customHeight="1">
      <c r="A33" s="10" t="s">
        <v>20</v>
      </c>
      <c r="B33" s="4">
        <v>1</v>
      </c>
      <c r="C33" s="4">
        <v>10</v>
      </c>
      <c r="D33" s="36">
        <f t="shared" si="2"/>
        <v>1</v>
      </c>
      <c r="E33" s="68">
        <v>31736</v>
      </c>
      <c r="F33" s="30">
        <f t="shared" si="3"/>
        <v>2885.1</v>
      </c>
      <c r="G33" s="30">
        <f t="shared" si="4"/>
        <v>2885.1</v>
      </c>
      <c r="H33" s="30">
        <f t="shared" si="5"/>
        <v>0</v>
      </c>
      <c r="I33" s="30">
        <v>1742.6</v>
      </c>
      <c r="J33" s="30">
        <f t="shared" si="6"/>
        <v>4627.7</v>
      </c>
      <c r="K33" s="58"/>
      <c r="L33" s="58"/>
      <c r="M33" s="58"/>
      <c r="N33" s="59"/>
      <c r="O33" s="30">
        <f t="shared" si="7"/>
        <v>4627.7</v>
      </c>
      <c r="P33" s="30">
        <v>4045.6</v>
      </c>
      <c r="Q33" s="30">
        <v>427.4</v>
      </c>
      <c r="R33" s="51"/>
      <c r="S33" s="51"/>
      <c r="T33" s="1"/>
    </row>
    <row r="34" spans="1:20" s="2" customFormat="1" ht="17.100000000000001" customHeight="1">
      <c r="A34" s="10" t="s">
        <v>21</v>
      </c>
      <c r="B34" s="4">
        <v>1</v>
      </c>
      <c r="C34" s="4">
        <v>10</v>
      </c>
      <c r="D34" s="36">
        <f t="shared" si="2"/>
        <v>1</v>
      </c>
      <c r="E34" s="68">
        <v>41942</v>
      </c>
      <c r="F34" s="30">
        <f t="shared" si="3"/>
        <v>3812.9</v>
      </c>
      <c r="G34" s="30">
        <f t="shared" si="4"/>
        <v>3812.9</v>
      </c>
      <c r="H34" s="30">
        <f t="shared" si="5"/>
        <v>0</v>
      </c>
      <c r="I34" s="30"/>
      <c r="J34" s="30">
        <f t="shared" si="6"/>
        <v>3812.9</v>
      </c>
      <c r="K34" s="58"/>
      <c r="L34" s="58"/>
      <c r="M34" s="58"/>
      <c r="N34" s="59"/>
      <c r="O34" s="30">
        <f t="shared" si="7"/>
        <v>3812.9</v>
      </c>
      <c r="P34" s="30">
        <v>3088.3</v>
      </c>
      <c r="Q34" s="30">
        <v>532</v>
      </c>
      <c r="R34" s="51"/>
      <c r="S34" s="51"/>
      <c r="T34" s="1"/>
    </row>
    <row r="35" spans="1:20" s="2" customFormat="1" ht="17.100000000000001" customHeight="1">
      <c r="A35" s="10" t="s">
        <v>22</v>
      </c>
      <c r="B35" s="4">
        <v>1</v>
      </c>
      <c r="C35" s="4">
        <v>10</v>
      </c>
      <c r="D35" s="36">
        <f t="shared" si="2"/>
        <v>1</v>
      </c>
      <c r="E35" s="68">
        <v>43648</v>
      </c>
      <c r="F35" s="30">
        <f t="shared" si="3"/>
        <v>3968</v>
      </c>
      <c r="G35" s="30">
        <f t="shared" si="4"/>
        <v>3968</v>
      </c>
      <c r="H35" s="30">
        <f t="shared" si="5"/>
        <v>0</v>
      </c>
      <c r="I35" s="30"/>
      <c r="J35" s="30">
        <f t="shared" si="6"/>
        <v>3968</v>
      </c>
      <c r="K35" s="59"/>
      <c r="L35" s="58"/>
      <c r="M35" s="58"/>
      <c r="N35" s="59"/>
      <c r="O35" s="30">
        <f t="shared" si="7"/>
        <v>3968</v>
      </c>
      <c r="P35" s="30">
        <v>1848</v>
      </c>
      <c r="Q35" s="30">
        <v>1556.5</v>
      </c>
      <c r="R35" s="51"/>
      <c r="S35" s="51"/>
      <c r="T35" s="1"/>
    </row>
    <row r="36" spans="1:20" s="2" customFormat="1" ht="17.100000000000001" customHeight="1">
      <c r="A36" s="10" t="s">
        <v>23</v>
      </c>
      <c r="B36" s="4">
        <v>1</v>
      </c>
      <c r="C36" s="4">
        <v>10</v>
      </c>
      <c r="D36" s="36">
        <f t="shared" si="2"/>
        <v>1</v>
      </c>
      <c r="E36" s="68">
        <v>29860</v>
      </c>
      <c r="F36" s="30">
        <f t="shared" si="3"/>
        <v>2714.5</v>
      </c>
      <c r="G36" s="30">
        <f t="shared" si="4"/>
        <v>2714.5</v>
      </c>
      <c r="H36" s="30">
        <f t="shared" si="5"/>
        <v>0</v>
      </c>
      <c r="I36" s="30"/>
      <c r="J36" s="30">
        <f t="shared" si="6"/>
        <v>2714.5</v>
      </c>
      <c r="K36" s="58"/>
      <c r="L36" s="58"/>
      <c r="M36" s="58"/>
      <c r="N36" s="59"/>
      <c r="O36" s="30">
        <f t="shared" si="7"/>
        <v>2714.5</v>
      </c>
      <c r="P36" s="30">
        <v>1342.5</v>
      </c>
      <c r="Q36" s="30">
        <v>1007.3</v>
      </c>
      <c r="R36" s="51"/>
      <c r="S36" s="51"/>
      <c r="T36" s="1"/>
    </row>
    <row r="37" spans="1:20" s="2" customFormat="1" ht="16.5" customHeight="1">
      <c r="A37" s="10" t="s">
        <v>24</v>
      </c>
      <c r="B37" s="4">
        <v>1</v>
      </c>
      <c r="C37" s="4">
        <v>10</v>
      </c>
      <c r="D37" s="36">
        <f t="shared" si="2"/>
        <v>1</v>
      </c>
      <c r="E37" s="68">
        <v>21008</v>
      </c>
      <c r="F37" s="30">
        <f t="shared" si="3"/>
        <v>1909.8</v>
      </c>
      <c r="G37" s="30">
        <f t="shared" si="4"/>
        <v>1909.8</v>
      </c>
      <c r="H37" s="30">
        <f t="shared" si="5"/>
        <v>0</v>
      </c>
      <c r="I37" s="30">
        <v>1947.1000000000001</v>
      </c>
      <c r="J37" s="30">
        <f t="shared" si="6"/>
        <v>3856.9</v>
      </c>
      <c r="K37" s="59"/>
      <c r="L37" s="58"/>
      <c r="M37" s="58"/>
      <c r="N37" s="59"/>
      <c r="O37" s="30">
        <f t="shared" si="7"/>
        <v>3856.9</v>
      </c>
      <c r="P37" s="30">
        <v>3856.9</v>
      </c>
      <c r="Q37" s="30">
        <v>0</v>
      </c>
      <c r="R37" s="51"/>
      <c r="S37" s="51"/>
      <c r="T37" s="1"/>
    </row>
    <row r="38" spans="1:20" s="2" customFormat="1" ht="17.100000000000001" customHeight="1">
      <c r="A38" s="10" t="s">
        <v>25</v>
      </c>
      <c r="B38" s="4">
        <v>1</v>
      </c>
      <c r="C38" s="4">
        <v>10</v>
      </c>
      <c r="D38" s="36">
        <f t="shared" si="2"/>
        <v>1</v>
      </c>
      <c r="E38" s="68">
        <v>44585</v>
      </c>
      <c r="F38" s="30">
        <f t="shared" si="3"/>
        <v>4053.2</v>
      </c>
      <c r="G38" s="30">
        <f t="shared" si="4"/>
        <v>4053.2</v>
      </c>
      <c r="H38" s="30">
        <f t="shared" si="5"/>
        <v>0</v>
      </c>
      <c r="I38" s="30"/>
      <c r="J38" s="30">
        <f t="shared" si="6"/>
        <v>4053.2</v>
      </c>
      <c r="K38" s="58"/>
      <c r="L38" s="58"/>
      <c r="M38" s="58"/>
      <c r="N38" s="59"/>
      <c r="O38" s="30">
        <f t="shared" si="7"/>
        <v>4053.2</v>
      </c>
      <c r="P38" s="30">
        <v>0</v>
      </c>
      <c r="Q38" s="30">
        <v>2975.9</v>
      </c>
      <c r="R38" s="51"/>
      <c r="S38" s="51"/>
      <c r="T38" s="1"/>
    </row>
    <row r="39" spans="1:20" s="2" customFormat="1" ht="17.100000000000001" customHeight="1">
      <c r="A39" s="10" t="s">
        <v>26</v>
      </c>
      <c r="B39" s="4">
        <v>1</v>
      </c>
      <c r="C39" s="4">
        <v>10</v>
      </c>
      <c r="D39" s="36">
        <f t="shared" si="2"/>
        <v>1</v>
      </c>
      <c r="E39" s="68">
        <v>47144</v>
      </c>
      <c r="F39" s="30">
        <f t="shared" si="3"/>
        <v>4285.8</v>
      </c>
      <c r="G39" s="30">
        <f t="shared" si="4"/>
        <v>4285.8</v>
      </c>
      <c r="H39" s="30">
        <f t="shared" si="5"/>
        <v>0</v>
      </c>
      <c r="I39" s="30">
        <v>3599.9</v>
      </c>
      <c r="J39" s="30">
        <f t="shared" si="6"/>
        <v>7885.7</v>
      </c>
      <c r="K39" s="59"/>
      <c r="L39" s="58"/>
      <c r="M39" s="58"/>
      <c r="N39" s="59"/>
      <c r="O39" s="30">
        <f t="shared" si="7"/>
        <v>7885.7</v>
      </c>
      <c r="P39" s="30">
        <v>4247</v>
      </c>
      <c r="Q39" s="30">
        <v>2671.6</v>
      </c>
      <c r="R39" s="51"/>
      <c r="S39" s="51"/>
      <c r="T39" s="1"/>
    </row>
    <row r="40" spans="1:20" s="2" customFormat="1" ht="17.100000000000001" customHeight="1">
      <c r="A40" s="10" t="s">
        <v>27</v>
      </c>
      <c r="B40" s="4">
        <v>1</v>
      </c>
      <c r="C40" s="4">
        <v>10</v>
      </c>
      <c r="D40" s="36">
        <f t="shared" si="2"/>
        <v>1</v>
      </c>
      <c r="E40" s="68">
        <v>7497</v>
      </c>
      <c r="F40" s="30">
        <f t="shared" si="3"/>
        <v>681.5</v>
      </c>
      <c r="G40" s="30">
        <f t="shared" si="4"/>
        <v>681.5</v>
      </c>
      <c r="H40" s="30">
        <f t="shared" si="5"/>
        <v>0</v>
      </c>
      <c r="I40" s="30"/>
      <c r="J40" s="30">
        <f t="shared" si="6"/>
        <v>681.5</v>
      </c>
      <c r="K40" s="58"/>
      <c r="L40" s="58"/>
      <c r="M40" s="58"/>
      <c r="N40" s="59"/>
      <c r="O40" s="30">
        <f t="shared" si="7"/>
        <v>681.5</v>
      </c>
      <c r="P40" s="30">
        <v>82.2</v>
      </c>
      <c r="Q40" s="30">
        <v>440</v>
      </c>
      <c r="R40" s="51"/>
      <c r="S40" s="51"/>
      <c r="T40" s="1"/>
    </row>
    <row r="41" spans="1:20" s="2" customFormat="1" ht="16.5" customHeight="1">
      <c r="A41" s="10" t="s">
        <v>28</v>
      </c>
      <c r="B41" s="4">
        <v>1</v>
      </c>
      <c r="C41" s="4">
        <v>10</v>
      </c>
      <c r="D41" s="36">
        <f t="shared" si="2"/>
        <v>1</v>
      </c>
      <c r="E41" s="68">
        <v>19492</v>
      </c>
      <c r="F41" s="30">
        <f t="shared" si="3"/>
        <v>1772</v>
      </c>
      <c r="G41" s="30">
        <f t="shared" si="4"/>
        <v>1772</v>
      </c>
      <c r="H41" s="30">
        <f t="shared" si="5"/>
        <v>0</v>
      </c>
      <c r="I41" s="30"/>
      <c r="J41" s="30">
        <f t="shared" si="6"/>
        <v>1772</v>
      </c>
      <c r="K41" s="58"/>
      <c r="L41" s="58"/>
      <c r="M41" s="58"/>
      <c r="N41" s="59"/>
      <c r="O41" s="30">
        <f t="shared" si="7"/>
        <v>1772</v>
      </c>
      <c r="P41" s="30">
        <v>1194.9000000000001</v>
      </c>
      <c r="Q41" s="30">
        <v>423.7</v>
      </c>
      <c r="R41" s="51"/>
      <c r="S41" s="51"/>
      <c r="T41" s="1"/>
    </row>
    <row r="42" spans="1:20" s="2" customFormat="1" ht="17.100000000000001" customHeight="1">
      <c r="A42" s="10" t="s">
        <v>29</v>
      </c>
      <c r="B42" s="4">
        <v>1</v>
      </c>
      <c r="C42" s="4">
        <v>10</v>
      </c>
      <c r="D42" s="36">
        <f t="shared" si="2"/>
        <v>1</v>
      </c>
      <c r="E42" s="68">
        <v>25949</v>
      </c>
      <c r="F42" s="30">
        <f t="shared" si="3"/>
        <v>2359</v>
      </c>
      <c r="G42" s="30">
        <f t="shared" si="4"/>
        <v>2359</v>
      </c>
      <c r="H42" s="30">
        <f t="shared" si="5"/>
        <v>0</v>
      </c>
      <c r="I42" s="30">
        <v>7985.4</v>
      </c>
      <c r="J42" s="30">
        <f t="shared" si="6"/>
        <v>10344.4</v>
      </c>
      <c r="K42" s="58"/>
      <c r="L42" s="58"/>
      <c r="M42" s="58"/>
      <c r="N42" s="59"/>
      <c r="O42" s="30">
        <f t="shared" si="7"/>
        <v>10344.4</v>
      </c>
      <c r="P42" s="30">
        <v>8075</v>
      </c>
      <c r="Q42" s="30">
        <v>1666.2</v>
      </c>
      <c r="R42" s="51"/>
      <c r="S42" s="51"/>
      <c r="T42" s="1"/>
    </row>
    <row r="43" spans="1:20" s="2" customFormat="1" ht="17.100000000000001" customHeight="1">
      <c r="A43" s="10" t="s">
        <v>30</v>
      </c>
      <c r="B43" s="4">
        <v>1</v>
      </c>
      <c r="C43" s="4">
        <v>10</v>
      </c>
      <c r="D43" s="36">
        <f t="shared" si="2"/>
        <v>1</v>
      </c>
      <c r="E43" s="68">
        <v>41493</v>
      </c>
      <c r="F43" s="30">
        <f t="shared" si="3"/>
        <v>3772.1</v>
      </c>
      <c r="G43" s="30">
        <f t="shared" si="4"/>
        <v>3772.1</v>
      </c>
      <c r="H43" s="30">
        <f t="shared" si="5"/>
        <v>0</v>
      </c>
      <c r="I43" s="30"/>
      <c r="J43" s="30">
        <f t="shared" si="6"/>
        <v>3772.1</v>
      </c>
      <c r="K43" s="58"/>
      <c r="L43" s="58"/>
      <c r="M43" s="58"/>
      <c r="N43" s="59"/>
      <c r="O43" s="30">
        <f t="shared" si="7"/>
        <v>3772.1</v>
      </c>
      <c r="P43" s="30">
        <v>0</v>
      </c>
      <c r="Q43" s="30">
        <v>2769.5</v>
      </c>
      <c r="R43" s="51"/>
      <c r="S43" s="51"/>
      <c r="T43" s="1"/>
    </row>
    <row r="44" spans="1:20" s="2" customFormat="1" ht="17.100000000000001" customHeight="1">
      <c r="A44" s="10" t="s">
        <v>31</v>
      </c>
      <c r="B44" s="4">
        <v>1</v>
      </c>
      <c r="C44" s="4">
        <v>10</v>
      </c>
      <c r="D44" s="36">
        <f t="shared" si="2"/>
        <v>1</v>
      </c>
      <c r="E44" s="68">
        <v>30618</v>
      </c>
      <c r="F44" s="30">
        <f t="shared" si="3"/>
        <v>2783.5</v>
      </c>
      <c r="G44" s="30">
        <f t="shared" si="4"/>
        <v>2783.5</v>
      </c>
      <c r="H44" s="30">
        <f t="shared" si="5"/>
        <v>0</v>
      </c>
      <c r="I44" s="30"/>
      <c r="J44" s="30">
        <f t="shared" si="6"/>
        <v>2783.5</v>
      </c>
      <c r="K44" s="58"/>
      <c r="L44" s="58"/>
      <c r="M44" s="58"/>
      <c r="N44" s="59"/>
      <c r="O44" s="30">
        <f t="shared" si="7"/>
        <v>2783.5</v>
      </c>
      <c r="P44" s="30">
        <v>2783.5</v>
      </c>
      <c r="Q44" s="30">
        <v>0</v>
      </c>
      <c r="R44" s="51"/>
      <c r="S44" s="51"/>
      <c r="T44" s="1"/>
    </row>
    <row r="45" spans="1:20" s="2" customFormat="1" ht="17.100000000000001" customHeight="1">
      <c r="A45" s="10" t="s">
        <v>1</v>
      </c>
      <c r="B45" s="4">
        <v>1</v>
      </c>
      <c r="C45" s="4">
        <v>10</v>
      </c>
      <c r="D45" s="36">
        <f t="shared" si="2"/>
        <v>1</v>
      </c>
      <c r="E45" s="68">
        <v>42719</v>
      </c>
      <c r="F45" s="30">
        <f t="shared" si="3"/>
        <v>3883.5</v>
      </c>
      <c r="G45" s="30">
        <f t="shared" si="4"/>
        <v>3883.5</v>
      </c>
      <c r="H45" s="30">
        <f t="shared" si="5"/>
        <v>0</v>
      </c>
      <c r="I45" s="30"/>
      <c r="J45" s="30">
        <f t="shared" si="6"/>
        <v>3883.5</v>
      </c>
      <c r="K45" s="58"/>
      <c r="L45" s="58"/>
      <c r="M45" s="58"/>
      <c r="N45" s="59"/>
      <c r="O45" s="30">
        <f t="shared" si="7"/>
        <v>3883.5</v>
      </c>
      <c r="P45" s="30">
        <v>261.5</v>
      </c>
      <c r="Q45" s="30">
        <v>2659.3</v>
      </c>
      <c r="R45" s="51"/>
      <c r="S45" s="51"/>
      <c r="T45" s="1"/>
    </row>
    <row r="46" spans="1:20" s="2" customFormat="1" ht="17.100000000000001" customHeight="1">
      <c r="A46" s="10" t="s">
        <v>32</v>
      </c>
      <c r="B46" s="4">
        <v>1</v>
      </c>
      <c r="C46" s="4">
        <v>10</v>
      </c>
      <c r="D46" s="36">
        <f t="shared" si="2"/>
        <v>1</v>
      </c>
      <c r="E46" s="68">
        <v>38544</v>
      </c>
      <c r="F46" s="30">
        <f t="shared" si="3"/>
        <v>3504</v>
      </c>
      <c r="G46" s="30">
        <f t="shared" si="4"/>
        <v>3504</v>
      </c>
      <c r="H46" s="30">
        <f t="shared" si="5"/>
        <v>0</v>
      </c>
      <c r="I46" s="30"/>
      <c r="J46" s="30">
        <f t="shared" si="6"/>
        <v>3504</v>
      </c>
      <c r="K46" s="58"/>
      <c r="L46" s="58"/>
      <c r="M46" s="58"/>
      <c r="N46" s="59"/>
      <c r="O46" s="30">
        <f t="shared" si="7"/>
        <v>3504</v>
      </c>
      <c r="P46" s="30">
        <v>3504</v>
      </c>
      <c r="Q46" s="30">
        <v>0</v>
      </c>
      <c r="R46" s="51"/>
      <c r="S46" s="51"/>
      <c r="T46" s="1"/>
    </row>
    <row r="47" spans="1:20" s="2" customFormat="1" ht="17.100000000000001" customHeight="1">
      <c r="A47" s="10" t="s">
        <v>33</v>
      </c>
      <c r="B47" s="4">
        <v>1</v>
      </c>
      <c r="C47" s="4">
        <v>10</v>
      </c>
      <c r="D47" s="36">
        <f t="shared" si="2"/>
        <v>1</v>
      </c>
      <c r="E47" s="68">
        <v>27283</v>
      </c>
      <c r="F47" s="30">
        <f t="shared" si="3"/>
        <v>2480.3000000000002</v>
      </c>
      <c r="G47" s="30">
        <f t="shared" si="4"/>
        <v>2480.3000000000002</v>
      </c>
      <c r="H47" s="30">
        <f t="shared" si="5"/>
        <v>0</v>
      </c>
      <c r="I47" s="30"/>
      <c r="J47" s="30">
        <f t="shared" si="6"/>
        <v>2480.3000000000002</v>
      </c>
      <c r="K47" s="58"/>
      <c r="L47" s="58"/>
      <c r="M47" s="58"/>
      <c r="N47" s="59"/>
      <c r="O47" s="30">
        <f t="shared" si="7"/>
        <v>2480.3000000000002</v>
      </c>
      <c r="P47" s="30">
        <v>2480.3000000000002</v>
      </c>
      <c r="Q47" s="30">
        <v>0</v>
      </c>
      <c r="R47" s="51"/>
      <c r="S47" s="51"/>
      <c r="T47" s="1"/>
    </row>
    <row r="48" spans="1:20" s="2" customFormat="1" ht="17.100000000000001" customHeight="1">
      <c r="A48" s="10" t="s">
        <v>34</v>
      </c>
      <c r="B48" s="4">
        <v>1</v>
      </c>
      <c r="C48" s="4">
        <v>10</v>
      </c>
      <c r="D48" s="36">
        <f t="shared" si="2"/>
        <v>1</v>
      </c>
      <c r="E48" s="68">
        <v>51618</v>
      </c>
      <c r="F48" s="30">
        <f t="shared" si="3"/>
        <v>4692.5</v>
      </c>
      <c r="G48" s="30">
        <f t="shared" si="4"/>
        <v>4692.5</v>
      </c>
      <c r="H48" s="30">
        <f t="shared" si="5"/>
        <v>0</v>
      </c>
      <c r="I48" s="30"/>
      <c r="J48" s="30">
        <f t="shared" si="6"/>
        <v>4692.5</v>
      </c>
      <c r="K48" s="58"/>
      <c r="L48" s="58"/>
      <c r="M48" s="58"/>
      <c r="N48" s="59"/>
      <c r="O48" s="30">
        <f t="shared" si="7"/>
        <v>4692.5</v>
      </c>
      <c r="P48" s="30">
        <v>887.6</v>
      </c>
      <c r="Q48" s="30">
        <v>2793.6</v>
      </c>
      <c r="R48" s="51"/>
      <c r="S48" s="51"/>
      <c r="T48" s="1"/>
    </row>
    <row r="49" spans="1:156" s="2" customFormat="1" ht="17.100000000000001" customHeight="1">
      <c r="A49" s="10" t="s">
        <v>35</v>
      </c>
      <c r="B49" s="4">
        <v>1</v>
      </c>
      <c r="C49" s="4">
        <v>10</v>
      </c>
      <c r="D49" s="36">
        <f t="shared" si="2"/>
        <v>1</v>
      </c>
      <c r="E49" s="68">
        <v>40697</v>
      </c>
      <c r="F49" s="30">
        <f t="shared" si="3"/>
        <v>3699.7</v>
      </c>
      <c r="G49" s="30">
        <f t="shared" si="4"/>
        <v>3699.7</v>
      </c>
      <c r="H49" s="30">
        <f t="shared" si="5"/>
        <v>0</v>
      </c>
      <c r="I49" s="30"/>
      <c r="J49" s="30">
        <f t="shared" si="6"/>
        <v>3699.7</v>
      </c>
      <c r="K49" s="58"/>
      <c r="L49" s="58"/>
      <c r="M49" s="58"/>
      <c r="N49" s="59"/>
      <c r="O49" s="30">
        <f t="shared" si="7"/>
        <v>3699.7</v>
      </c>
      <c r="P49" s="30">
        <v>3699.7</v>
      </c>
      <c r="Q49" s="30">
        <v>0</v>
      </c>
      <c r="R49" s="51"/>
      <c r="S49" s="51"/>
      <c r="T49" s="1"/>
    </row>
    <row r="50" spans="1:156" s="2" customFormat="1" ht="17.100000000000001" customHeight="1">
      <c r="A50" s="10" t="s">
        <v>36</v>
      </c>
      <c r="B50" s="4">
        <v>1</v>
      </c>
      <c r="C50" s="4">
        <v>10</v>
      </c>
      <c r="D50" s="36">
        <f t="shared" si="2"/>
        <v>1</v>
      </c>
      <c r="E50" s="68">
        <v>35165</v>
      </c>
      <c r="F50" s="30">
        <f t="shared" si="3"/>
        <v>3196.8</v>
      </c>
      <c r="G50" s="30">
        <f t="shared" si="4"/>
        <v>3196.8</v>
      </c>
      <c r="H50" s="30">
        <f t="shared" si="5"/>
        <v>0</v>
      </c>
      <c r="I50" s="30"/>
      <c r="J50" s="30">
        <f t="shared" si="6"/>
        <v>3196.8</v>
      </c>
      <c r="K50" s="58"/>
      <c r="L50" s="58"/>
      <c r="M50" s="58"/>
      <c r="N50" s="59"/>
      <c r="O50" s="30">
        <f t="shared" si="7"/>
        <v>3196.8</v>
      </c>
      <c r="P50" s="30">
        <v>0</v>
      </c>
      <c r="Q50" s="30">
        <v>2347.1</v>
      </c>
      <c r="R50" s="51"/>
      <c r="S50" s="51"/>
      <c r="T50" s="1"/>
    </row>
    <row r="51" spans="1:156" s="2" customFormat="1" ht="17.100000000000001" customHeight="1">
      <c r="A51" s="10" t="s">
        <v>37</v>
      </c>
      <c r="B51" s="4">
        <v>1</v>
      </c>
      <c r="C51" s="4">
        <v>10</v>
      </c>
      <c r="D51" s="36">
        <f t="shared" si="2"/>
        <v>1</v>
      </c>
      <c r="E51" s="68">
        <v>75304</v>
      </c>
      <c r="F51" s="30">
        <f t="shared" si="3"/>
        <v>6845.8</v>
      </c>
      <c r="G51" s="30">
        <f t="shared" si="4"/>
        <v>6845.8</v>
      </c>
      <c r="H51" s="30">
        <f t="shared" si="5"/>
        <v>0</v>
      </c>
      <c r="I51" s="30"/>
      <c r="J51" s="30">
        <f t="shared" si="6"/>
        <v>6845.8</v>
      </c>
      <c r="K51" s="58"/>
      <c r="L51" s="58"/>
      <c r="M51" s="58"/>
      <c r="N51" s="59"/>
      <c r="O51" s="30">
        <f t="shared" si="7"/>
        <v>6845.8</v>
      </c>
      <c r="P51" s="30">
        <v>6845.8</v>
      </c>
      <c r="Q51" s="30">
        <v>0</v>
      </c>
      <c r="R51" s="51"/>
      <c r="S51" s="51"/>
      <c r="T51" s="1"/>
    </row>
    <row r="52" spans="1:156" s="2" customFormat="1" ht="17.100000000000001" customHeight="1">
      <c r="A52" s="10" t="s">
        <v>38</v>
      </c>
      <c r="B52" s="4">
        <v>1</v>
      </c>
      <c r="C52" s="4">
        <v>10</v>
      </c>
      <c r="D52" s="36">
        <f t="shared" si="2"/>
        <v>1</v>
      </c>
      <c r="E52" s="68">
        <v>35659</v>
      </c>
      <c r="F52" s="30">
        <f t="shared" si="3"/>
        <v>3241.7</v>
      </c>
      <c r="G52" s="30">
        <f t="shared" si="4"/>
        <v>3241.7</v>
      </c>
      <c r="H52" s="30">
        <f t="shared" si="5"/>
        <v>0</v>
      </c>
      <c r="I52" s="30"/>
      <c r="J52" s="30">
        <f t="shared" si="6"/>
        <v>3241.7</v>
      </c>
      <c r="K52" s="59"/>
      <c r="L52" s="58"/>
      <c r="M52" s="58"/>
      <c r="N52" s="59"/>
      <c r="O52" s="30">
        <f t="shared" si="7"/>
        <v>3241.7</v>
      </c>
      <c r="P52" s="30">
        <v>3241.7</v>
      </c>
      <c r="Q52" s="30">
        <v>0</v>
      </c>
      <c r="R52" s="51"/>
      <c r="S52" s="51"/>
      <c r="T52" s="1"/>
    </row>
    <row r="53" spans="1:156" s="2" customFormat="1" ht="17.100000000000001" customHeight="1">
      <c r="A53" s="10" t="s">
        <v>2</v>
      </c>
      <c r="B53" s="4">
        <v>1</v>
      </c>
      <c r="C53" s="4">
        <v>10</v>
      </c>
      <c r="D53" s="36">
        <f t="shared" si="2"/>
        <v>1</v>
      </c>
      <c r="E53" s="68">
        <v>34883</v>
      </c>
      <c r="F53" s="30">
        <f t="shared" si="3"/>
        <v>3171.2</v>
      </c>
      <c r="G53" s="30">
        <f t="shared" si="4"/>
        <v>3171.2</v>
      </c>
      <c r="H53" s="30">
        <f t="shared" si="5"/>
        <v>0</v>
      </c>
      <c r="I53" s="30">
        <v>1760.5</v>
      </c>
      <c r="J53" s="30">
        <f t="shared" si="6"/>
        <v>4931.7</v>
      </c>
      <c r="K53" s="58"/>
      <c r="L53" s="58"/>
      <c r="M53" s="58"/>
      <c r="N53" s="59"/>
      <c r="O53" s="30">
        <f t="shared" si="7"/>
        <v>4931.7</v>
      </c>
      <c r="P53" s="30">
        <v>4931.7</v>
      </c>
      <c r="Q53" s="30">
        <v>0</v>
      </c>
      <c r="R53" s="51"/>
      <c r="S53" s="51"/>
      <c r="T53" s="1"/>
    </row>
    <row r="54" spans="1:156" s="2" customFormat="1" ht="17.100000000000001" customHeight="1">
      <c r="A54" s="10" t="s">
        <v>39</v>
      </c>
      <c r="B54" s="4">
        <v>1</v>
      </c>
      <c r="C54" s="4">
        <v>10</v>
      </c>
      <c r="D54" s="36">
        <f t="shared" si="2"/>
        <v>1</v>
      </c>
      <c r="E54" s="68">
        <v>35463</v>
      </c>
      <c r="F54" s="30">
        <f t="shared" si="3"/>
        <v>3223.9</v>
      </c>
      <c r="G54" s="30">
        <f t="shared" si="4"/>
        <v>3223.9</v>
      </c>
      <c r="H54" s="30">
        <f t="shared" si="5"/>
        <v>0</v>
      </c>
      <c r="I54" s="30"/>
      <c r="J54" s="30">
        <f t="shared" si="6"/>
        <v>3223.9</v>
      </c>
      <c r="K54" s="59"/>
      <c r="L54" s="58"/>
      <c r="M54" s="58"/>
      <c r="N54" s="59"/>
      <c r="O54" s="30">
        <f t="shared" si="7"/>
        <v>3223.9</v>
      </c>
      <c r="P54" s="30">
        <v>1460</v>
      </c>
      <c r="Q54" s="30">
        <v>1295.0999999999999</v>
      </c>
      <c r="R54" s="51"/>
      <c r="S54" s="51"/>
      <c r="T54" s="1"/>
    </row>
    <row r="55" spans="1:156" s="2" customFormat="1" ht="17.100000000000001" customHeight="1">
      <c r="A55" s="10" t="s">
        <v>3</v>
      </c>
      <c r="B55" s="4">
        <v>1</v>
      </c>
      <c r="C55" s="4">
        <v>10</v>
      </c>
      <c r="D55" s="36">
        <f t="shared" si="2"/>
        <v>1</v>
      </c>
      <c r="E55" s="68">
        <v>33094</v>
      </c>
      <c r="F55" s="30">
        <f t="shared" si="3"/>
        <v>3008.5</v>
      </c>
      <c r="G55" s="30">
        <f t="shared" si="4"/>
        <v>3008.5</v>
      </c>
      <c r="H55" s="30">
        <f t="shared" si="5"/>
        <v>0</v>
      </c>
      <c r="I55" s="30"/>
      <c r="J55" s="30">
        <f t="shared" si="6"/>
        <v>3008.5</v>
      </c>
      <c r="K55" s="58"/>
      <c r="L55" s="58"/>
      <c r="M55" s="58"/>
      <c r="N55" s="59"/>
      <c r="O55" s="30">
        <f t="shared" si="7"/>
        <v>3008.5</v>
      </c>
      <c r="P55" s="30">
        <v>1291.9000000000001</v>
      </c>
      <c r="Q55" s="30">
        <v>1260.4000000000001</v>
      </c>
      <c r="R55" s="51"/>
      <c r="S55" s="51"/>
      <c r="T55" s="1"/>
    </row>
    <row r="56" spans="1:156" s="2" customFormat="1" ht="17.100000000000001" customHeight="1">
      <c r="A56" s="10" t="s">
        <v>40</v>
      </c>
      <c r="B56" s="4">
        <v>1</v>
      </c>
      <c r="C56" s="4">
        <v>10</v>
      </c>
      <c r="D56" s="36">
        <f t="shared" si="2"/>
        <v>1</v>
      </c>
      <c r="E56" s="68">
        <v>43572</v>
      </c>
      <c r="F56" s="30">
        <f t="shared" si="3"/>
        <v>3961.1</v>
      </c>
      <c r="G56" s="30">
        <f t="shared" si="4"/>
        <v>3961.1</v>
      </c>
      <c r="H56" s="30">
        <f t="shared" si="5"/>
        <v>0</v>
      </c>
      <c r="I56" s="30"/>
      <c r="J56" s="30">
        <f t="shared" si="6"/>
        <v>3961.1</v>
      </c>
      <c r="K56" s="58"/>
      <c r="L56" s="58"/>
      <c r="M56" s="58"/>
      <c r="N56" s="59"/>
      <c r="O56" s="30">
        <f t="shared" si="7"/>
        <v>3961.1</v>
      </c>
      <c r="P56" s="30">
        <v>0</v>
      </c>
      <c r="Q56" s="30">
        <v>2908.3</v>
      </c>
      <c r="R56" s="51"/>
      <c r="S56" s="51"/>
      <c r="T56" s="1"/>
    </row>
    <row r="57" spans="1:156" s="2" customFormat="1" ht="17.100000000000001" customHeight="1">
      <c r="A57" s="14" t="s">
        <v>41</v>
      </c>
      <c r="B57" s="13"/>
      <c r="C57" s="13"/>
      <c r="D57" s="5"/>
      <c r="E57" s="62">
        <f>SUM(E58:E380)</f>
        <v>479865</v>
      </c>
      <c r="F57" s="29">
        <f t="shared" ref="F57:G57" si="12">SUM(F58:F380)</f>
        <v>43623.8</v>
      </c>
      <c r="G57" s="29">
        <f t="shared" si="12"/>
        <v>43623.8</v>
      </c>
      <c r="H57" s="29">
        <f>SUM(H58:H380)</f>
        <v>0</v>
      </c>
      <c r="I57" s="29">
        <f t="shared" ref="I57:J57" si="13">SUM(I58:I380)</f>
        <v>0</v>
      </c>
      <c r="J57" s="29">
        <f t="shared" si="13"/>
        <v>43623.8</v>
      </c>
      <c r="K57" s="29"/>
      <c r="L57" s="29"/>
      <c r="M57" s="29"/>
      <c r="N57" s="29"/>
      <c r="O57" s="29">
        <f t="shared" ref="O57:Q57" si="14">SUM(O58:O380)</f>
        <v>43623.8</v>
      </c>
      <c r="P57" s="29">
        <f t="shared" si="14"/>
        <v>21288.400000000001</v>
      </c>
      <c r="Q57" s="29">
        <f t="shared" si="14"/>
        <v>16398.800000000007</v>
      </c>
      <c r="R57" s="51"/>
      <c r="S57" s="51"/>
      <c r="T57" s="1"/>
    </row>
    <row r="58" spans="1:156" s="2" customFormat="1" ht="16.5" customHeight="1">
      <c r="A58" s="15" t="s">
        <v>42</v>
      </c>
      <c r="B58" s="8"/>
      <c r="C58" s="8"/>
      <c r="D58" s="36"/>
      <c r="E58" s="64"/>
      <c r="F58" s="30"/>
      <c r="G58" s="30"/>
      <c r="H58" s="30"/>
      <c r="I58" s="30"/>
      <c r="J58" s="30"/>
      <c r="K58" s="8"/>
      <c r="L58" s="8"/>
      <c r="M58" s="8"/>
      <c r="N58" s="8"/>
      <c r="O58" s="30"/>
      <c r="P58" s="30"/>
      <c r="Q58" s="30"/>
      <c r="R58" s="51"/>
      <c r="S58" s="51"/>
      <c r="T58" s="1"/>
    </row>
    <row r="59" spans="1:156" s="2" customFormat="1" ht="17.100000000000001" customHeight="1">
      <c r="A59" s="11" t="s">
        <v>43</v>
      </c>
      <c r="B59" s="4">
        <v>1</v>
      </c>
      <c r="C59" s="4">
        <v>10</v>
      </c>
      <c r="D59" s="36">
        <f t="shared" ref="D59:D122" si="15">(B59*C59)/(C59)</f>
        <v>1</v>
      </c>
      <c r="E59" s="63">
        <v>1726</v>
      </c>
      <c r="F59" s="30">
        <f t="shared" ref="F59:F122" si="16">ROUND(E59/11,1)</f>
        <v>156.9</v>
      </c>
      <c r="G59" s="30">
        <f t="shared" ref="G59:G122" si="17">ROUND(D59*F59,1)</f>
        <v>156.9</v>
      </c>
      <c r="H59" s="30">
        <f>G59-F59</f>
        <v>0</v>
      </c>
      <c r="I59" s="30"/>
      <c r="J59" s="30">
        <f t="shared" ref="J59:J122" si="18">IF(G59+I59&gt;0,ROUND(G59+I59,1),0)</f>
        <v>156.9</v>
      </c>
      <c r="K59" s="58"/>
      <c r="L59" s="58"/>
      <c r="M59" s="59"/>
      <c r="N59" s="59"/>
      <c r="O59" s="30">
        <f t="shared" ref="O59:O122" si="19">IF(OR(K59="+",L59="+",M59="+",N59="+"),0,J59)</f>
        <v>156.9</v>
      </c>
      <c r="P59" s="30">
        <v>156.9</v>
      </c>
      <c r="Q59" s="30">
        <v>0</v>
      </c>
      <c r="R59" s="51"/>
      <c r="S59" s="51"/>
      <c r="T59" s="1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7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7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7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  <c r="DU59" s="6"/>
      <c r="DV59" s="7"/>
      <c r="DW59" s="6"/>
      <c r="DX59" s="6"/>
      <c r="DY59" s="6"/>
      <c r="DZ59" s="6"/>
      <c r="EA59" s="6"/>
      <c r="EB59" s="6"/>
      <c r="EC59" s="6"/>
      <c r="ED59" s="6"/>
      <c r="EE59" s="6"/>
      <c r="EF59" s="6"/>
      <c r="EG59" s="6"/>
      <c r="EH59" s="6"/>
      <c r="EI59" s="6"/>
      <c r="EJ59" s="6"/>
      <c r="EK59" s="6"/>
      <c r="EL59" s="6"/>
      <c r="EM59" s="6"/>
      <c r="EN59" s="6"/>
      <c r="EO59" s="6"/>
      <c r="EP59" s="6"/>
      <c r="EQ59" s="6"/>
      <c r="ER59" s="6"/>
      <c r="ES59" s="6"/>
      <c r="ET59" s="6"/>
      <c r="EU59" s="6"/>
      <c r="EV59" s="6"/>
      <c r="EW59" s="6"/>
      <c r="EX59" s="7"/>
      <c r="EY59" s="6"/>
      <c r="EZ59" s="6"/>
    </row>
    <row r="60" spans="1:156" s="2" customFormat="1" ht="17.100000000000001" customHeight="1">
      <c r="A60" s="11" t="s">
        <v>44</v>
      </c>
      <c r="B60" s="4">
        <v>1</v>
      </c>
      <c r="C60" s="4">
        <v>10</v>
      </c>
      <c r="D60" s="36">
        <f t="shared" si="15"/>
        <v>1</v>
      </c>
      <c r="E60" s="63">
        <v>2007</v>
      </c>
      <c r="F60" s="30">
        <f t="shared" si="16"/>
        <v>182.5</v>
      </c>
      <c r="G60" s="30">
        <f t="shared" si="17"/>
        <v>182.5</v>
      </c>
      <c r="H60" s="30">
        <f>G60-F60</f>
        <v>0</v>
      </c>
      <c r="I60" s="30"/>
      <c r="J60" s="30">
        <f t="shared" si="18"/>
        <v>182.5</v>
      </c>
      <c r="K60" s="58"/>
      <c r="L60" s="58"/>
      <c r="M60" s="59"/>
      <c r="N60" s="59"/>
      <c r="O60" s="30">
        <f t="shared" si="19"/>
        <v>182.5</v>
      </c>
      <c r="P60" s="30">
        <v>182.5</v>
      </c>
      <c r="Q60" s="30">
        <v>0</v>
      </c>
      <c r="R60" s="51"/>
      <c r="S60" s="51"/>
      <c r="T60" s="1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7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7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7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6"/>
      <c r="DL60" s="6"/>
      <c r="DM60" s="6"/>
      <c r="DN60" s="6"/>
      <c r="DO60" s="6"/>
      <c r="DP60" s="6"/>
      <c r="DQ60" s="6"/>
      <c r="DR60" s="6"/>
      <c r="DS60" s="6"/>
      <c r="DT60" s="6"/>
      <c r="DU60" s="6"/>
      <c r="DV60" s="7"/>
      <c r="DW60" s="6"/>
      <c r="DX60" s="6"/>
      <c r="DY60" s="6"/>
      <c r="DZ60" s="6"/>
      <c r="EA60" s="6"/>
      <c r="EB60" s="6"/>
      <c r="EC60" s="6"/>
      <c r="ED60" s="6"/>
      <c r="EE60" s="6"/>
      <c r="EF60" s="6"/>
      <c r="EG60" s="6"/>
      <c r="EH60" s="6"/>
      <c r="EI60" s="6"/>
      <c r="EJ60" s="6"/>
      <c r="EK60" s="6"/>
      <c r="EL60" s="6"/>
      <c r="EM60" s="6"/>
      <c r="EN60" s="6"/>
      <c r="EO60" s="6"/>
      <c r="EP60" s="6"/>
      <c r="EQ60" s="6"/>
      <c r="ER60" s="6"/>
      <c r="ES60" s="6"/>
      <c r="ET60" s="6"/>
      <c r="EU60" s="6"/>
      <c r="EV60" s="6"/>
      <c r="EW60" s="6"/>
      <c r="EX60" s="7"/>
      <c r="EY60" s="6"/>
      <c r="EZ60" s="6"/>
    </row>
    <row r="61" spans="1:156" s="2" customFormat="1" ht="17.100000000000001" customHeight="1">
      <c r="A61" s="11" t="s">
        <v>45</v>
      </c>
      <c r="B61" s="4">
        <v>1</v>
      </c>
      <c r="C61" s="4">
        <v>10</v>
      </c>
      <c r="D61" s="36">
        <f t="shared" si="15"/>
        <v>1</v>
      </c>
      <c r="E61" s="63">
        <v>1829</v>
      </c>
      <c r="F61" s="30">
        <f t="shared" si="16"/>
        <v>166.3</v>
      </c>
      <c r="G61" s="30">
        <f t="shared" si="17"/>
        <v>166.3</v>
      </c>
      <c r="H61" s="30">
        <f>G61-F61</f>
        <v>0</v>
      </c>
      <c r="I61" s="30"/>
      <c r="J61" s="30">
        <f t="shared" si="18"/>
        <v>166.3</v>
      </c>
      <c r="K61" s="58"/>
      <c r="L61" s="58"/>
      <c r="M61" s="59"/>
      <c r="N61" s="59"/>
      <c r="O61" s="30">
        <f t="shared" si="19"/>
        <v>166.3</v>
      </c>
      <c r="P61" s="30">
        <v>166.3</v>
      </c>
      <c r="Q61" s="30">
        <v>0</v>
      </c>
      <c r="R61" s="51"/>
      <c r="S61" s="51"/>
      <c r="T61" s="1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7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7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7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/>
      <c r="DG61" s="6"/>
      <c r="DH61" s="6"/>
      <c r="DI61" s="6"/>
      <c r="DJ61" s="6"/>
      <c r="DK61" s="6"/>
      <c r="DL61" s="6"/>
      <c r="DM61" s="6"/>
      <c r="DN61" s="6"/>
      <c r="DO61" s="6"/>
      <c r="DP61" s="6"/>
      <c r="DQ61" s="6"/>
      <c r="DR61" s="6"/>
      <c r="DS61" s="6"/>
      <c r="DT61" s="6"/>
      <c r="DU61" s="6"/>
      <c r="DV61" s="7"/>
      <c r="DW61" s="6"/>
      <c r="DX61" s="6"/>
      <c r="DY61" s="6"/>
      <c r="DZ61" s="6"/>
      <c r="EA61" s="6"/>
      <c r="EB61" s="6"/>
      <c r="EC61" s="6"/>
      <c r="ED61" s="6"/>
      <c r="EE61" s="6"/>
      <c r="EF61" s="6"/>
      <c r="EG61" s="6"/>
      <c r="EH61" s="6"/>
      <c r="EI61" s="6"/>
      <c r="EJ61" s="6"/>
      <c r="EK61" s="6"/>
      <c r="EL61" s="6"/>
      <c r="EM61" s="6"/>
      <c r="EN61" s="6"/>
      <c r="EO61" s="6"/>
      <c r="EP61" s="6"/>
      <c r="EQ61" s="6"/>
      <c r="ER61" s="6"/>
      <c r="ES61" s="6"/>
      <c r="ET61" s="6"/>
      <c r="EU61" s="6"/>
      <c r="EV61" s="6"/>
      <c r="EW61" s="6"/>
      <c r="EX61" s="7"/>
      <c r="EY61" s="6"/>
      <c r="EZ61" s="6"/>
    </row>
    <row r="62" spans="1:156" s="2" customFormat="1" ht="17.100000000000001" customHeight="1">
      <c r="A62" s="11" t="s">
        <v>46</v>
      </c>
      <c r="B62" s="4">
        <v>1</v>
      </c>
      <c r="C62" s="4">
        <v>10</v>
      </c>
      <c r="D62" s="36">
        <f t="shared" si="15"/>
        <v>1</v>
      </c>
      <c r="E62" s="63">
        <v>1055</v>
      </c>
      <c r="F62" s="30">
        <f t="shared" si="16"/>
        <v>95.9</v>
      </c>
      <c r="G62" s="30">
        <f t="shared" si="17"/>
        <v>95.9</v>
      </c>
      <c r="H62" s="30">
        <f>G62-F62</f>
        <v>0</v>
      </c>
      <c r="I62" s="30"/>
      <c r="J62" s="30">
        <f t="shared" si="18"/>
        <v>95.9</v>
      </c>
      <c r="K62" s="58"/>
      <c r="L62" s="58"/>
      <c r="M62" s="59"/>
      <c r="N62" s="59"/>
      <c r="O62" s="30">
        <f t="shared" si="19"/>
        <v>95.9</v>
      </c>
      <c r="P62" s="30">
        <v>95.9</v>
      </c>
      <c r="Q62" s="30">
        <v>0</v>
      </c>
      <c r="R62" s="51"/>
      <c r="S62" s="51"/>
      <c r="T62" s="1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7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7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7"/>
      <c r="CU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/>
      <c r="DJ62" s="6"/>
      <c r="DK62" s="6"/>
      <c r="DL62" s="6"/>
      <c r="DM62" s="6"/>
      <c r="DN62" s="6"/>
      <c r="DO62" s="6"/>
      <c r="DP62" s="6"/>
      <c r="DQ62" s="6"/>
      <c r="DR62" s="6"/>
      <c r="DS62" s="6"/>
      <c r="DT62" s="6"/>
      <c r="DU62" s="6"/>
      <c r="DV62" s="7"/>
      <c r="DW62" s="6"/>
      <c r="DX62" s="6"/>
      <c r="DY62" s="6"/>
      <c r="DZ62" s="6"/>
      <c r="EA62" s="6"/>
      <c r="EB62" s="6"/>
      <c r="EC62" s="6"/>
      <c r="ED62" s="6"/>
      <c r="EE62" s="6"/>
      <c r="EF62" s="6"/>
      <c r="EG62" s="6"/>
      <c r="EH62" s="6"/>
      <c r="EI62" s="6"/>
      <c r="EJ62" s="6"/>
      <c r="EK62" s="6"/>
      <c r="EL62" s="6"/>
      <c r="EM62" s="6"/>
      <c r="EN62" s="6"/>
      <c r="EO62" s="6"/>
      <c r="EP62" s="6"/>
      <c r="EQ62" s="6"/>
      <c r="ER62" s="6"/>
      <c r="ES62" s="6"/>
      <c r="ET62" s="6"/>
      <c r="EU62" s="6"/>
      <c r="EV62" s="6"/>
      <c r="EW62" s="6"/>
      <c r="EX62" s="7"/>
      <c r="EY62" s="6"/>
      <c r="EZ62" s="6"/>
    </row>
    <row r="63" spans="1:156" s="2" customFormat="1" ht="17.100000000000001" customHeight="1">
      <c r="A63" s="11" t="s">
        <v>47</v>
      </c>
      <c r="B63" s="4">
        <v>1</v>
      </c>
      <c r="C63" s="4">
        <v>10</v>
      </c>
      <c r="D63" s="36">
        <f t="shared" si="15"/>
        <v>1</v>
      </c>
      <c r="E63" s="63">
        <v>2476</v>
      </c>
      <c r="F63" s="30">
        <f t="shared" si="16"/>
        <v>225.1</v>
      </c>
      <c r="G63" s="30">
        <f t="shared" si="17"/>
        <v>225.1</v>
      </c>
      <c r="H63" s="30">
        <f>G63-F63</f>
        <v>0</v>
      </c>
      <c r="I63" s="30"/>
      <c r="J63" s="30">
        <f t="shared" si="18"/>
        <v>225.1</v>
      </c>
      <c r="K63" s="58"/>
      <c r="L63" s="58"/>
      <c r="M63" s="59"/>
      <c r="N63" s="59"/>
      <c r="O63" s="30">
        <f t="shared" si="19"/>
        <v>225.1</v>
      </c>
      <c r="P63" s="30">
        <v>225.1</v>
      </c>
      <c r="Q63" s="30">
        <v>0</v>
      </c>
      <c r="R63" s="51"/>
      <c r="S63" s="51"/>
      <c r="T63" s="1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7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7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7"/>
      <c r="CU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6"/>
      <c r="DL63" s="6"/>
      <c r="DM63" s="6"/>
      <c r="DN63" s="6"/>
      <c r="DO63" s="6"/>
      <c r="DP63" s="6"/>
      <c r="DQ63" s="6"/>
      <c r="DR63" s="6"/>
      <c r="DS63" s="6"/>
      <c r="DT63" s="6"/>
      <c r="DU63" s="6"/>
      <c r="DV63" s="7"/>
      <c r="DW63" s="6"/>
      <c r="DX63" s="6"/>
      <c r="DY63" s="6"/>
      <c r="DZ63" s="6"/>
      <c r="EA63" s="6"/>
      <c r="EB63" s="6"/>
      <c r="EC63" s="6"/>
      <c r="ED63" s="6"/>
      <c r="EE63" s="6"/>
      <c r="EF63" s="6"/>
      <c r="EG63" s="6"/>
      <c r="EH63" s="6"/>
      <c r="EI63" s="6"/>
      <c r="EJ63" s="6"/>
      <c r="EK63" s="6"/>
      <c r="EL63" s="6"/>
      <c r="EM63" s="6"/>
      <c r="EN63" s="6"/>
      <c r="EO63" s="6"/>
      <c r="EP63" s="6"/>
      <c r="EQ63" s="6"/>
      <c r="ER63" s="6"/>
      <c r="ES63" s="6"/>
      <c r="ET63" s="6"/>
      <c r="EU63" s="6"/>
      <c r="EV63" s="6"/>
      <c r="EW63" s="6"/>
      <c r="EX63" s="7"/>
      <c r="EY63" s="6"/>
      <c r="EZ63" s="6"/>
    </row>
    <row r="64" spans="1:156" s="2" customFormat="1" ht="17.100000000000001" customHeight="1">
      <c r="A64" s="15" t="s">
        <v>48</v>
      </c>
      <c r="B64" s="8"/>
      <c r="C64" s="8"/>
      <c r="D64" s="36"/>
      <c r="E64" s="64"/>
      <c r="F64" s="30"/>
      <c r="G64" s="30"/>
      <c r="H64" s="30"/>
      <c r="I64" s="30"/>
      <c r="J64" s="30"/>
      <c r="K64" s="8"/>
      <c r="L64" s="8"/>
      <c r="M64" s="8"/>
      <c r="N64" s="8"/>
      <c r="O64" s="30"/>
      <c r="P64" s="30"/>
      <c r="Q64" s="30"/>
      <c r="R64" s="51"/>
      <c r="S64" s="51"/>
      <c r="T64" s="1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7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7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7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7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7"/>
      <c r="EY64" s="6"/>
      <c r="EZ64" s="6"/>
    </row>
    <row r="65" spans="1:156" s="2" customFormat="1" ht="17.100000000000001" customHeight="1">
      <c r="A65" s="11" t="s">
        <v>49</v>
      </c>
      <c r="B65" s="4">
        <v>1</v>
      </c>
      <c r="C65" s="4">
        <v>10</v>
      </c>
      <c r="D65" s="36">
        <f t="shared" si="15"/>
        <v>1</v>
      </c>
      <c r="E65" s="63">
        <v>57</v>
      </c>
      <c r="F65" s="30">
        <f t="shared" si="16"/>
        <v>5.2</v>
      </c>
      <c r="G65" s="30">
        <f t="shared" si="17"/>
        <v>5.2</v>
      </c>
      <c r="H65" s="30">
        <f t="shared" ref="H65:H76" si="20">G65-F65</f>
        <v>0</v>
      </c>
      <c r="I65" s="30"/>
      <c r="J65" s="30">
        <f t="shared" si="18"/>
        <v>5.2</v>
      </c>
      <c r="K65" s="58"/>
      <c r="L65" s="58"/>
      <c r="M65" s="59"/>
      <c r="N65" s="59"/>
      <c r="O65" s="30">
        <f t="shared" si="19"/>
        <v>5.2</v>
      </c>
      <c r="P65" s="30">
        <v>0</v>
      </c>
      <c r="Q65" s="30">
        <v>3.8</v>
      </c>
      <c r="R65" s="51"/>
      <c r="S65" s="51"/>
      <c r="T65" s="1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7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7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7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7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7"/>
      <c r="EY65" s="6"/>
      <c r="EZ65" s="6"/>
    </row>
    <row r="66" spans="1:156" s="2" customFormat="1" ht="17.100000000000001" customHeight="1">
      <c r="A66" s="11" t="s">
        <v>50</v>
      </c>
      <c r="B66" s="4">
        <v>1</v>
      </c>
      <c r="C66" s="4">
        <v>10</v>
      </c>
      <c r="D66" s="36">
        <f t="shared" si="15"/>
        <v>1</v>
      </c>
      <c r="E66" s="63">
        <v>887</v>
      </c>
      <c r="F66" s="30">
        <f t="shared" si="16"/>
        <v>80.599999999999994</v>
      </c>
      <c r="G66" s="30">
        <f t="shared" si="17"/>
        <v>80.599999999999994</v>
      </c>
      <c r="H66" s="30">
        <f t="shared" si="20"/>
        <v>0</v>
      </c>
      <c r="I66" s="30"/>
      <c r="J66" s="30">
        <f t="shared" si="18"/>
        <v>80.599999999999994</v>
      </c>
      <c r="K66" s="58"/>
      <c r="L66" s="58"/>
      <c r="M66" s="59"/>
      <c r="N66" s="59"/>
      <c r="O66" s="30">
        <f t="shared" si="19"/>
        <v>80.599999999999994</v>
      </c>
      <c r="P66" s="30">
        <v>3.7</v>
      </c>
      <c r="Q66" s="30">
        <v>56.5</v>
      </c>
      <c r="R66" s="51"/>
      <c r="S66" s="51"/>
      <c r="T66" s="1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7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7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7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7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7"/>
      <c r="EY66" s="6"/>
      <c r="EZ66" s="6"/>
    </row>
    <row r="67" spans="1:156" s="2" customFormat="1" ht="17.100000000000001" customHeight="1">
      <c r="A67" s="11" t="s">
        <v>51</v>
      </c>
      <c r="B67" s="4">
        <v>1</v>
      </c>
      <c r="C67" s="4">
        <v>10</v>
      </c>
      <c r="D67" s="36">
        <f t="shared" si="15"/>
        <v>1</v>
      </c>
      <c r="E67" s="63">
        <v>186</v>
      </c>
      <c r="F67" s="30">
        <f t="shared" si="16"/>
        <v>16.899999999999999</v>
      </c>
      <c r="G67" s="30">
        <f t="shared" si="17"/>
        <v>16.899999999999999</v>
      </c>
      <c r="H67" s="30">
        <f t="shared" si="20"/>
        <v>0</v>
      </c>
      <c r="I67" s="30"/>
      <c r="J67" s="30">
        <f t="shared" si="18"/>
        <v>16.899999999999999</v>
      </c>
      <c r="K67" s="58"/>
      <c r="L67" s="58"/>
      <c r="M67" s="59"/>
      <c r="N67" s="59"/>
      <c r="O67" s="30">
        <f t="shared" si="19"/>
        <v>16.899999999999999</v>
      </c>
      <c r="P67" s="30">
        <v>0</v>
      </c>
      <c r="Q67" s="30">
        <v>12.4</v>
      </c>
      <c r="R67" s="51"/>
      <c r="S67" s="51"/>
      <c r="T67" s="1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7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7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7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7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7"/>
      <c r="EY67" s="6"/>
      <c r="EZ67" s="6"/>
    </row>
    <row r="68" spans="1:156" s="2" customFormat="1" ht="17.100000000000001" customHeight="1">
      <c r="A68" s="11" t="s">
        <v>52</v>
      </c>
      <c r="B68" s="4">
        <v>1</v>
      </c>
      <c r="C68" s="4">
        <v>10</v>
      </c>
      <c r="D68" s="36">
        <f t="shared" si="15"/>
        <v>1</v>
      </c>
      <c r="E68" s="63">
        <v>1399</v>
      </c>
      <c r="F68" s="30">
        <f t="shared" si="16"/>
        <v>127.2</v>
      </c>
      <c r="G68" s="30">
        <f t="shared" si="17"/>
        <v>127.2</v>
      </c>
      <c r="H68" s="30">
        <f t="shared" si="20"/>
        <v>0</v>
      </c>
      <c r="I68" s="30"/>
      <c r="J68" s="30">
        <f t="shared" si="18"/>
        <v>127.2</v>
      </c>
      <c r="K68" s="58"/>
      <c r="L68" s="58"/>
      <c r="M68" s="59"/>
      <c r="N68" s="59"/>
      <c r="O68" s="30">
        <f t="shared" si="19"/>
        <v>127.2</v>
      </c>
      <c r="P68" s="30">
        <v>12.5</v>
      </c>
      <c r="Q68" s="30">
        <v>84.2</v>
      </c>
      <c r="R68" s="51"/>
      <c r="S68" s="51"/>
      <c r="T68" s="1"/>
      <c r="U68" s="6"/>
      <c r="V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7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7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7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7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7"/>
      <c r="EY68" s="6"/>
      <c r="EZ68" s="6"/>
    </row>
    <row r="69" spans="1:156" s="2" customFormat="1" ht="17.100000000000001" customHeight="1">
      <c r="A69" s="11" t="s">
        <v>53</v>
      </c>
      <c r="B69" s="4">
        <v>1</v>
      </c>
      <c r="C69" s="4">
        <v>10</v>
      </c>
      <c r="D69" s="36">
        <f t="shared" si="15"/>
        <v>1</v>
      </c>
      <c r="E69" s="63">
        <v>1633</v>
      </c>
      <c r="F69" s="30">
        <f t="shared" si="16"/>
        <v>148.5</v>
      </c>
      <c r="G69" s="30">
        <f t="shared" si="17"/>
        <v>148.5</v>
      </c>
      <c r="H69" s="30">
        <f t="shared" si="20"/>
        <v>0</v>
      </c>
      <c r="I69" s="30"/>
      <c r="J69" s="30">
        <f t="shared" si="18"/>
        <v>148.5</v>
      </c>
      <c r="K69" s="58"/>
      <c r="L69" s="58"/>
      <c r="M69" s="59"/>
      <c r="N69" s="59"/>
      <c r="O69" s="30">
        <f t="shared" si="19"/>
        <v>148.5</v>
      </c>
      <c r="P69" s="30">
        <v>0</v>
      </c>
      <c r="Q69" s="30">
        <v>109</v>
      </c>
      <c r="R69" s="51"/>
      <c r="S69" s="51"/>
      <c r="T69" s="1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7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7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7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7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7"/>
      <c r="EY69" s="6"/>
      <c r="EZ69" s="6"/>
    </row>
    <row r="70" spans="1:156" s="2" customFormat="1" ht="16.5" customHeight="1">
      <c r="A70" s="11" t="s">
        <v>54</v>
      </c>
      <c r="B70" s="4">
        <v>1</v>
      </c>
      <c r="C70" s="4">
        <v>10</v>
      </c>
      <c r="D70" s="36">
        <f t="shared" si="15"/>
        <v>1</v>
      </c>
      <c r="E70" s="63">
        <v>1089</v>
      </c>
      <c r="F70" s="30">
        <f t="shared" si="16"/>
        <v>99</v>
      </c>
      <c r="G70" s="30">
        <f t="shared" si="17"/>
        <v>99</v>
      </c>
      <c r="H70" s="30">
        <f t="shared" si="20"/>
        <v>0</v>
      </c>
      <c r="I70" s="30"/>
      <c r="J70" s="30">
        <f t="shared" si="18"/>
        <v>99</v>
      </c>
      <c r="K70" s="58"/>
      <c r="L70" s="58"/>
      <c r="M70" s="59"/>
      <c r="N70" s="59"/>
      <c r="O70" s="30">
        <f t="shared" si="19"/>
        <v>99</v>
      </c>
      <c r="P70" s="30">
        <v>0</v>
      </c>
      <c r="Q70" s="30">
        <v>72.7</v>
      </c>
      <c r="R70" s="51"/>
      <c r="S70" s="51"/>
      <c r="T70" s="1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7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7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7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7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7"/>
      <c r="EY70" s="6"/>
      <c r="EZ70" s="6"/>
    </row>
    <row r="71" spans="1:156" s="2" customFormat="1" ht="16.5" customHeight="1">
      <c r="A71" s="11" t="s">
        <v>55</v>
      </c>
      <c r="B71" s="4">
        <v>1</v>
      </c>
      <c r="C71" s="4">
        <v>10</v>
      </c>
      <c r="D71" s="36">
        <f t="shared" si="15"/>
        <v>1</v>
      </c>
      <c r="E71" s="63">
        <v>1437</v>
      </c>
      <c r="F71" s="30">
        <f t="shared" si="16"/>
        <v>130.6</v>
      </c>
      <c r="G71" s="30">
        <f t="shared" si="17"/>
        <v>130.6</v>
      </c>
      <c r="H71" s="30">
        <f t="shared" si="20"/>
        <v>0</v>
      </c>
      <c r="I71" s="30"/>
      <c r="J71" s="30">
        <f t="shared" si="18"/>
        <v>130.6</v>
      </c>
      <c r="K71" s="58"/>
      <c r="L71" s="58"/>
      <c r="M71" s="59"/>
      <c r="N71" s="59"/>
      <c r="O71" s="30">
        <f t="shared" si="19"/>
        <v>130.6</v>
      </c>
      <c r="P71" s="30">
        <v>0</v>
      </c>
      <c r="Q71" s="30">
        <v>95.9</v>
      </c>
      <c r="R71" s="51"/>
      <c r="S71" s="51"/>
      <c r="T71" s="1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7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7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7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7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7"/>
      <c r="EY71" s="6"/>
      <c r="EZ71" s="6"/>
    </row>
    <row r="72" spans="1:156" s="2" customFormat="1" ht="17.100000000000001" customHeight="1">
      <c r="A72" s="11" t="s">
        <v>56</v>
      </c>
      <c r="B72" s="4">
        <v>1</v>
      </c>
      <c r="C72" s="4">
        <v>10</v>
      </c>
      <c r="D72" s="36">
        <f t="shared" si="15"/>
        <v>1</v>
      </c>
      <c r="E72" s="63">
        <v>77</v>
      </c>
      <c r="F72" s="30">
        <f t="shared" si="16"/>
        <v>7</v>
      </c>
      <c r="G72" s="30">
        <f t="shared" si="17"/>
        <v>7</v>
      </c>
      <c r="H72" s="30">
        <f t="shared" si="20"/>
        <v>0</v>
      </c>
      <c r="I72" s="30"/>
      <c r="J72" s="30">
        <f t="shared" si="18"/>
        <v>7</v>
      </c>
      <c r="K72" s="58"/>
      <c r="L72" s="58"/>
      <c r="M72" s="59"/>
      <c r="N72" s="59"/>
      <c r="O72" s="30">
        <f t="shared" si="19"/>
        <v>7</v>
      </c>
      <c r="P72" s="30">
        <v>0</v>
      </c>
      <c r="Q72" s="30">
        <v>5.0999999999999996</v>
      </c>
      <c r="R72" s="51"/>
      <c r="S72" s="51"/>
      <c r="T72" s="1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7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7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7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7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7"/>
      <c r="EY72" s="6"/>
      <c r="EZ72" s="6"/>
    </row>
    <row r="73" spans="1:156" s="2" customFormat="1" ht="17.100000000000001" customHeight="1">
      <c r="A73" s="11" t="s">
        <v>57</v>
      </c>
      <c r="B73" s="4">
        <v>1</v>
      </c>
      <c r="C73" s="4">
        <v>10</v>
      </c>
      <c r="D73" s="36">
        <f t="shared" si="15"/>
        <v>1</v>
      </c>
      <c r="E73" s="63">
        <v>852</v>
      </c>
      <c r="F73" s="30">
        <f t="shared" si="16"/>
        <v>77.5</v>
      </c>
      <c r="G73" s="30">
        <f t="shared" si="17"/>
        <v>77.5</v>
      </c>
      <c r="H73" s="30">
        <f t="shared" si="20"/>
        <v>0</v>
      </c>
      <c r="I73" s="30"/>
      <c r="J73" s="30">
        <f t="shared" si="18"/>
        <v>77.5</v>
      </c>
      <c r="K73" s="58"/>
      <c r="L73" s="58"/>
      <c r="M73" s="59"/>
      <c r="N73" s="59"/>
      <c r="O73" s="30">
        <f t="shared" si="19"/>
        <v>77.5</v>
      </c>
      <c r="P73" s="30">
        <v>0</v>
      </c>
      <c r="Q73" s="30">
        <v>56.9</v>
      </c>
      <c r="R73" s="51"/>
      <c r="S73" s="51"/>
      <c r="T73" s="1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7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7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7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7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7"/>
      <c r="EY73" s="6"/>
      <c r="EZ73" s="6"/>
    </row>
    <row r="74" spans="1:156" s="2" customFormat="1" ht="17.100000000000001" customHeight="1">
      <c r="A74" s="11" t="s">
        <v>58</v>
      </c>
      <c r="B74" s="4">
        <v>1</v>
      </c>
      <c r="C74" s="4">
        <v>10</v>
      </c>
      <c r="D74" s="36">
        <f t="shared" si="15"/>
        <v>1</v>
      </c>
      <c r="E74" s="63">
        <v>974</v>
      </c>
      <c r="F74" s="30">
        <f t="shared" si="16"/>
        <v>88.5</v>
      </c>
      <c r="G74" s="30">
        <f t="shared" si="17"/>
        <v>88.5</v>
      </c>
      <c r="H74" s="30">
        <f t="shared" si="20"/>
        <v>0</v>
      </c>
      <c r="I74" s="30"/>
      <c r="J74" s="30">
        <f t="shared" si="18"/>
        <v>88.5</v>
      </c>
      <c r="K74" s="58"/>
      <c r="L74" s="58"/>
      <c r="M74" s="59"/>
      <c r="N74" s="59"/>
      <c r="O74" s="30">
        <f t="shared" si="19"/>
        <v>88.5</v>
      </c>
      <c r="P74" s="30">
        <v>0</v>
      </c>
      <c r="Q74" s="30">
        <v>65</v>
      </c>
      <c r="R74" s="51"/>
      <c r="S74" s="51"/>
      <c r="T74" s="1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7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7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7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DP74" s="6"/>
      <c r="DQ74" s="6"/>
      <c r="DR74" s="6"/>
      <c r="DS74" s="6"/>
      <c r="DT74" s="6"/>
      <c r="DU74" s="6"/>
      <c r="DV74" s="7"/>
      <c r="DW74" s="6"/>
      <c r="DX74" s="6"/>
      <c r="DY74" s="6"/>
      <c r="DZ74" s="6"/>
      <c r="EA74" s="6"/>
      <c r="EB74" s="6"/>
      <c r="EC74" s="6"/>
      <c r="ED74" s="6"/>
      <c r="EE74" s="6"/>
      <c r="EF74" s="6"/>
      <c r="EG74" s="6"/>
      <c r="EH74" s="6"/>
      <c r="EI74" s="6"/>
      <c r="EJ74" s="6"/>
      <c r="EK74" s="6"/>
      <c r="EL74" s="6"/>
      <c r="EM74" s="6"/>
      <c r="EN74" s="6"/>
      <c r="EO74" s="6"/>
      <c r="EP74" s="6"/>
      <c r="EQ74" s="6"/>
      <c r="ER74" s="6"/>
      <c r="ES74" s="6"/>
      <c r="ET74" s="6"/>
      <c r="EU74" s="6"/>
      <c r="EV74" s="6"/>
      <c r="EW74" s="6"/>
      <c r="EX74" s="7"/>
      <c r="EY74" s="6"/>
      <c r="EZ74" s="6"/>
    </row>
    <row r="75" spans="1:156" s="2" customFormat="1" ht="17.100000000000001" customHeight="1">
      <c r="A75" s="11" t="s">
        <v>59</v>
      </c>
      <c r="B75" s="4">
        <v>1</v>
      </c>
      <c r="C75" s="4">
        <v>10</v>
      </c>
      <c r="D75" s="36">
        <f t="shared" si="15"/>
        <v>1</v>
      </c>
      <c r="E75" s="63">
        <v>1010</v>
      </c>
      <c r="F75" s="30">
        <f t="shared" si="16"/>
        <v>91.8</v>
      </c>
      <c r="G75" s="30">
        <f t="shared" si="17"/>
        <v>91.8</v>
      </c>
      <c r="H75" s="30">
        <f t="shared" si="20"/>
        <v>0</v>
      </c>
      <c r="I75" s="30"/>
      <c r="J75" s="30">
        <f t="shared" si="18"/>
        <v>91.8</v>
      </c>
      <c r="K75" s="58"/>
      <c r="L75" s="58"/>
      <c r="M75" s="59"/>
      <c r="N75" s="59"/>
      <c r="O75" s="30">
        <f t="shared" si="19"/>
        <v>91.8</v>
      </c>
      <c r="P75" s="30">
        <v>22</v>
      </c>
      <c r="Q75" s="30">
        <v>51.2</v>
      </c>
      <c r="R75" s="51"/>
      <c r="S75" s="51"/>
      <c r="T75" s="1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7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7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7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  <c r="DM75" s="6"/>
      <c r="DN75" s="6"/>
      <c r="DO75" s="6"/>
      <c r="DP75" s="6"/>
      <c r="DQ75" s="6"/>
      <c r="DR75" s="6"/>
      <c r="DS75" s="6"/>
      <c r="DT75" s="6"/>
      <c r="DU75" s="6"/>
      <c r="DV75" s="7"/>
      <c r="DW75" s="6"/>
      <c r="DX75" s="6"/>
      <c r="DY75" s="6"/>
      <c r="DZ75" s="6"/>
      <c r="EA75" s="6"/>
      <c r="EB75" s="6"/>
      <c r="EC75" s="6"/>
      <c r="ED75" s="6"/>
      <c r="EE75" s="6"/>
      <c r="EF75" s="6"/>
      <c r="EG75" s="6"/>
      <c r="EH75" s="6"/>
      <c r="EI75" s="6"/>
      <c r="EJ75" s="6"/>
      <c r="EK75" s="6"/>
      <c r="EL75" s="6"/>
      <c r="EM75" s="6"/>
      <c r="EN75" s="6"/>
      <c r="EO75" s="6"/>
      <c r="EP75" s="6"/>
      <c r="EQ75" s="6"/>
      <c r="ER75" s="6"/>
      <c r="ES75" s="6"/>
      <c r="ET75" s="6"/>
      <c r="EU75" s="6"/>
      <c r="EV75" s="6"/>
      <c r="EW75" s="6"/>
      <c r="EX75" s="7"/>
      <c r="EY75" s="6"/>
      <c r="EZ75" s="6"/>
    </row>
    <row r="76" spans="1:156" s="2" customFormat="1" ht="17.100000000000001" customHeight="1">
      <c r="A76" s="11" t="s">
        <v>60</v>
      </c>
      <c r="B76" s="4">
        <v>1</v>
      </c>
      <c r="C76" s="4">
        <v>10</v>
      </c>
      <c r="D76" s="36">
        <f t="shared" si="15"/>
        <v>1</v>
      </c>
      <c r="E76" s="63">
        <v>1421</v>
      </c>
      <c r="F76" s="30">
        <f t="shared" si="16"/>
        <v>129.19999999999999</v>
      </c>
      <c r="G76" s="30">
        <f t="shared" si="17"/>
        <v>129.19999999999999</v>
      </c>
      <c r="H76" s="30">
        <f t="shared" si="20"/>
        <v>0</v>
      </c>
      <c r="I76" s="30"/>
      <c r="J76" s="30">
        <f t="shared" si="18"/>
        <v>129.19999999999999</v>
      </c>
      <c r="K76" s="58"/>
      <c r="L76" s="58"/>
      <c r="M76" s="59"/>
      <c r="N76" s="59"/>
      <c r="O76" s="30">
        <f t="shared" si="19"/>
        <v>129.19999999999999</v>
      </c>
      <c r="P76" s="30">
        <v>0</v>
      </c>
      <c r="Q76" s="30">
        <v>94.9</v>
      </c>
      <c r="R76" s="51"/>
      <c r="S76" s="51"/>
      <c r="T76" s="1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7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7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7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7"/>
      <c r="DW76" s="6"/>
      <c r="DX76" s="6"/>
      <c r="DY76" s="6"/>
      <c r="DZ76" s="6"/>
      <c r="EA76" s="6"/>
      <c r="EB76" s="6"/>
      <c r="EC76" s="6"/>
      <c r="ED76" s="6"/>
      <c r="EE76" s="6"/>
      <c r="EF76" s="6"/>
      <c r="EG76" s="6"/>
      <c r="EH76" s="6"/>
      <c r="EI76" s="6"/>
      <c r="EJ76" s="6"/>
      <c r="EK76" s="6"/>
      <c r="EL76" s="6"/>
      <c r="EM76" s="6"/>
      <c r="EN76" s="6"/>
      <c r="EO76" s="6"/>
      <c r="EP76" s="6"/>
      <c r="EQ76" s="6"/>
      <c r="ER76" s="6"/>
      <c r="ES76" s="6"/>
      <c r="ET76" s="6"/>
      <c r="EU76" s="6"/>
      <c r="EV76" s="6"/>
      <c r="EW76" s="6"/>
      <c r="EX76" s="7"/>
      <c r="EY76" s="6"/>
      <c r="EZ76" s="6"/>
    </row>
    <row r="77" spans="1:156" s="2" customFormat="1" ht="17.100000000000001" customHeight="1">
      <c r="A77" s="15" t="s">
        <v>61</v>
      </c>
      <c r="B77" s="8"/>
      <c r="C77" s="8"/>
      <c r="D77" s="36"/>
      <c r="E77" s="64"/>
      <c r="F77" s="30"/>
      <c r="G77" s="30"/>
      <c r="H77" s="30"/>
      <c r="I77" s="30"/>
      <c r="J77" s="30"/>
      <c r="K77" s="8"/>
      <c r="L77" s="8"/>
      <c r="M77" s="8"/>
      <c r="N77" s="8"/>
      <c r="O77" s="30"/>
      <c r="P77" s="30"/>
      <c r="Q77" s="30"/>
      <c r="R77" s="51"/>
      <c r="S77" s="51"/>
      <c r="T77" s="1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7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7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7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7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6"/>
      <c r="EJ77" s="6"/>
      <c r="EK77" s="6"/>
      <c r="EL77" s="6"/>
      <c r="EM77" s="6"/>
      <c r="EN77" s="6"/>
      <c r="EO77" s="6"/>
      <c r="EP77" s="6"/>
      <c r="EQ77" s="6"/>
      <c r="ER77" s="6"/>
      <c r="ES77" s="6"/>
      <c r="ET77" s="6"/>
      <c r="EU77" s="6"/>
      <c r="EV77" s="6"/>
      <c r="EW77" s="6"/>
      <c r="EX77" s="7"/>
      <c r="EY77" s="6"/>
      <c r="EZ77" s="6"/>
    </row>
    <row r="78" spans="1:156" s="2" customFormat="1" ht="17.100000000000001" customHeight="1">
      <c r="A78" s="11" t="s">
        <v>62</v>
      </c>
      <c r="B78" s="4">
        <v>1</v>
      </c>
      <c r="C78" s="4">
        <v>10</v>
      </c>
      <c r="D78" s="36">
        <f t="shared" si="15"/>
        <v>1</v>
      </c>
      <c r="E78" s="63">
        <v>2289</v>
      </c>
      <c r="F78" s="30">
        <f t="shared" si="16"/>
        <v>208.1</v>
      </c>
      <c r="G78" s="30">
        <f t="shared" si="17"/>
        <v>208.1</v>
      </c>
      <c r="H78" s="30">
        <f>G78-F78</f>
        <v>0</v>
      </c>
      <c r="I78" s="30"/>
      <c r="J78" s="30">
        <f t="shared" si="18"/>
        <v>208.1</v>
      </c>
      <c r="K78" s="58"/>
      <c r="L78" s="58"/>
      <c r="M78" s="59"/>
      <c r="N78" s="59"/>
      <c r="O78" s="30">
        <f t="shared" si="19"/>
        <v>208.1</v>
      </c>
      <c r="P78" s="30">
        <v>25.4</v>
      </c>
      <c r="Q78" s="30">
        <v>134.1</v>
      </c>
      <c r="R78" s="51"/>
      <c r="S78" s="51"/>
      <c r="T78" s="1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7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7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7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6"/>
      <c r="DQ78" s="6"/>
      <c r="DR78" s="6"/>
      <c r="DS78" s="6"/>
      <c r="DT78" s="6"/>
      <c r="DU78" s="6"/>
      <c r="DV78" s="7"/>
      <c r="DW78" s="6"/>
      <c r="DX78" s="6"/>
      <c r="DY78" s="6"/>
      <c r="DZ78" s="6"/>
      <c r="EA78" s="6"/>
      <c r="EB78" s="6"/>
      <c r="EC78" s="6"/>
      <c r="ED78" s="6"/>
      <c r="EE78" s="6"/>
      <c r="EF78" s="6"/>
      <c r="EG78" s="6"/>
      <c r="EH78" s="6"/>
      <c r="EI78" s="6"/>
      <c r="EJ78" s="6"/>
      <c r="EK78" s="6"/>
      <c r="EL78" s="6"/>
      <c r="EM78" s="6"/>
      <c r="EN78" s="6"/>
      <c r="EO78" s="6"/>
      <c r="EP78" s="6"/>
      <c r="EQ78" s="6"/>
      <c r="ER78" s="6"/>
      <c r="ES78" s="6"/>
      <c r="ET78" s="6"/>
      <c r="EU78" s="6"/>
      <c r="EV78" s="6"/>
      <c r="EW78" s="6"/>
      <c r="EX78" s="7"/>
      <c r="EY78" s="6"/>
      <c r="EZ78" s="6"/>
    </row>
    <row r="79" spans="1:156" s="2" customFormat="1" ht="17.100000000000001" customHeight="1">
      <c r="A79" s="11" t="s">
        <v>63</v>
      </c>
      <c r="B79" s="4">
        <v>1</v>
      </c>
      <c r="C79" s="4">
        <v>10</v>
      </c>
      <c r="D79" s="36">
        <f t="shared" si="15"/>
        <v>1</v>
      </c>
      <c r="E79" s="63">
        <v>1814</v>
      </c>
      <c r="F79" s="30">
        <f t="shared" si="16"/>
        <v>164.9</v>
      </c>
      <c r="G79" s="30">
        <f t="shared" si="17"/>
        <v>164.9</v>
      </c>
      <c r="H79" s="30">
        <f>G79-F79</f>
        <v>0</v>
      </c>
      <c r="I79" s="30"/>
      <c r="J79" s="30">
        <f t="shared" si="18"/>
        <v>164.9</v>
      </c>
      <c r="K79" s="58"/>
      <c r="L79" s="58"/>
      <c r="M79" s="59"/>
      <c r="N79" s="59"/>
      <c r="O79" s="30">
        <f t="shared" si="19"/>
        <v>164.9</v>
      </c>
      <c r="P79" s="30">
        <v>20.100000000000001</v>
      </c>
      <c r="Q79" s="30">
        <v>106.3</v>
      </c>
      <c r="R79" s="51"/>
      <c r="S79" s="51"/>
      <c r="T79" s="1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7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7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7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DP79" s="6"/>
      <c r="DQ79" s="6"/>
      <c r="DR79" s="6"/>
      <c r="DS79" s="6"/>
      <c r="DT79" s="6"/>
      <c r="DU79" s="6"/>
      <c r="DV79" s="7"/>
      <c r="DW79" s="6"/>
      <c r="DX79" s="6"/>
      <c r="DY79" s="6"/>
      <c r="DZ79" s="6"/>
      <c r="EA79" s="6"/>
      <c r="EB79" s="6"/>
      <c r="EC79" s="6"/>
      <c r="ED79" s="6"/>
      <c r="EE79" s="6"/>
      <c r="EF79" s="6"/>
      <c r="EG79" s="6"/>
      <c r="EH79" s="6"/>
      <c r="EI79" s="6"/>
      <c r="EJ79" s="6"/>
      <c r="EK79" s="6"/>
      <c r="EL79" s="6"/>
      <c r="EM79" s="6"/>
      <c r="EN79" s="6"/>
      <c r="EO79" s="6"/>
      <c r="EP79" s="6"/>
      <c r="EQ79" s="6"/>
      <c r="ER79" s="6"/>
      <c r="ES79" s="6"/>
      <c r="ET79" s="6"/>
      <c r="EU79" s="6"/>
      <c r="EV79" s="6"/>
      <c r="EW79" s="6"/>
      <c r="EX79" s="7"/>
      <c r="EY79" s="6"/>
      <c r="EZ79" s="6"/>
    </row>
    <row r="80" spans="1:156" s="2" customFormat="1" ht="17.100000000000001" customHeight="1">
      <c r="A80" s="11" t="s">
        <v>64</v>
      </c>
      <c r="B80" s="4">
        <v>1</v>
      </c>
      <c r="C80" s="4">
        <v>10</v>
      </c>
      <c r="D80" s="36">
        <f t="shared" si="15"/>
        <v>1</v>
      </c>
      <c r="E80" s="63">
        <v>2179</v>
      </c>
      <c r="F80" s="30">
        <f t="shared" si="16"/>
        <v>198.1</v>
      </c>
      <c r="G80" s="30">
        <f t="shared" si="17"/>
        <v>198.1</v>
      </c>
      <c r="H80" s="30">
        <f>G80-F80</f>
        <v>0</v>
      </c>
      <c r="I80" s="30"/>
      <c r="J80" s="30">
        <f t="shared" si="18"/>
        <v>198.1</v>
      </c>
      <c r="K80" s="58"/>
      <c r="L80" s="58"/>
      <c r="M80" s="59"/>
      <c r="N80" s="59"/>
      <c r="O80" s="30">
        <f t="shared" si="19"/>
        <v>198.1</v>
      </c>
      <c r="P80" s="30">
        <v>24.1</v>
      </c>
      <c r="Q80" s="30">
        <v>127.8</v>
      </c>
      <c r="R80" s="51"/>
      <c r="S80" s="51"/>
      <c r="T80" s="1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7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7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7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7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6"/>
      <c r="EH80" s="6"/>
      <c r="EI80" s="6"/>
      <c r="EJ80" s="6"/>
      <c r="EK80" s="6"/>
      <c r="EL80" s="6"/>
      <c r="EM80" s="6"/>
      <c r="EN80" s="6"/>
      <c r="EO80" s="6"/>
      <c r="EP80" s="6"/>
      <c r="EQ80" s="6"/>
      <c r="ER80" s="6"/>
      <c r="ES80" s="6"/>
      <c r="ET80" s="6"/>
      <c r="EU80" s="6"/>
      <c r="EV80" s="6"/>
      <c r="EW80" s="6"/>
      <c r="EX80" s="7"/>
      <c r="EY80" s="6"/>
      <c r="EZ80" s="6"/>
    </row>
    <row r="81" spans="1:156" s="2" customFormat="1" ht="17.100000000000001" customHeight="1">
      <c r="A81" s="11" t="s">
        <v>65</v>
      </c>
      <c r="B81" s="4">
        <v>1</v>
      </c>
      <c r="C81" s="4">
        <v>10</v>
      </c>
      <c r="D81" s="36">
        <f t="shared" si="15"/>
        <v>1</v>
      </c>
      <c r="E81" s="63">
        <v>972</v>
      </c>
      <c r="F81" s="30">
        <f t="shared" si="16"/>
        <v>88.4</v>
      </c>
      <c r="G81" s="30">
        <f t="shared" si="17"/>
        <v>88.4</v>
      </c>
      <c r="H81" s="30">
        <f>G81-F81</f>
        <v>0</v>
      </c>
      <c r="I81" s="30"/>
      <c r="J81" s="30">
        <f t="shared" si="18"/>
        <v>88.4</v>
      </c>
      <c r="K81" s="58"/>
      <c r="L81" s="58"/>
      <c r="M81" s="59"/>
      <c r="N81" s="59"/>
      <c r="O81" s="30">
        <f t="shared" si="19"/>
        <v>88.4</v>
      </c>
      <c r="P81" s="30">
        <v>10.7</v>
      </c>
      <c r="Q81" s="30">
        <v>57</v>
      </c>
      <c r="R81" s="51"/>
      <c r="S81" s="51"/>
      <c r="T81" s="1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7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7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7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  <c r="DM81" s="6"/>
      <c r="DN81" s="6"/>
      <c r="DO81" s="6"/>
      <c r="DP81" s="6"/>
      <c r="DQ81" s="6"/>
      <c r="DR81" s="6"/>
      <c r="DS81" s="6"/>
      <c r="DT81" s="6"/>
      <c r="DU81" s="6"/>
      <c r="DV81" s="7"/>
      <c r="DW81" s="6"/>
      <c r="DX81" s="6"/>
      <c r="DY81" s="6"/>
      <c r="DZ81" s="6"/>
      <c r="EA81" s="6"/>
      <c r="EB81" s="6"/>
      <c r="EC81" s="6"/>
      <c r="ED81" s="6"/>
      <c r="EE81" s="6"/>
      <c r="EF81" s="6"/>
      <c r="EG81" s="6"/>
      <c r="EH81" s="6"/>
      <c r="EI81" s="6"/>
      <c r="EJ81" s="6"/>
      <c r="EK81" s="6"/>
      <c r="EL81" s="6"/>
      <c r="EM81" s="6"/>
      <c r="EN81" s="6"/>
      <c r="EO81" s="6"/>
      <c r="EP81" s="6"/>
      <c r="EQ81" s="6"/>
      <c r="ER81" s="6"/>
      <c r="ES81" s="6"/>
      <c r="ET81" s="6"/>
      <c r="EU81" s="6"/>
      <c r="EV81" s="6"/>
      <c r="EW81" s="6"/>
      <c r="EX81" s="7"/>
      <c r="EY81" s="6"/>
      <c r="EZ81" s="6"/>
    </row>
    <row r="82" spans="1:156" s="2" customFormat="1" ht="17.100000000000001" customHeight="1">
      <c r="A82" s="11" t="s">
        <v>66</v>
      </c>
      <c r="B82" s="4">
        <v>1</v>
      </c>
      <c r="C82" s="4">
        <v>10</v>
      </c>
      <c r="D82" s="36">
        <f t="shared" si="15"/>
        <v>1</v>
      </c>
      <c r="E82" s="63">
        <v>2602</v>
      </c>
      <c r="F82" s="30">
        <f t="shared" si="16"/>
        <v>236.5</v>
      </c>
      <c r="G82" s="30">
        <f t="shared" si="17"/>
        <v>236.5</v>
      </c>
      <c r="H82" s="30">
        <f>G82-F82</f>
        <v>0</v>
      </c>
      <c r="I82" s="30"/>
      <c r="J82" s="30">
        <f t="shared" si="18"/>
        <v>236.5</v>
      </c>
      <c r="K82" s="58"/>
      <c r="L82" s="58"/>
      <c r="M82" s="59"/>
      <c r="N82" s="59"/>
      <c r="O82" s="30">
        <f t="shared" si="19"/>
        <v>236.5</v>
      </c>
      <c r="P82" s="30">
        <v>28.9</v>
      </c>
      <c r="Q82" s="30">
        <v>152.4</v>
      </c>
      <c r="R82" s="51"/>
      <c r="S82" s="51"/>
      <c r="T82" s="1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7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7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7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DP82" s="6"/>
      <c r="DQ82" s="6"/>
      <c r="DR82" s="6"/>
      <c r="DS82" s="6"/>
      <c r="DT82" s="6"/>
      <c r="DU82" s="6"/>
      <c r="DV82" s="7"/>
      <c r="DW82" s="6"/>
      <c r="DX82" s="6"/>
      <c r="DY82" s="6"/>
      <c r="DZ82" s="6"/>
      <c r="EA82" s="6"/>
      <c r="EB82" s="6"/>
      <c r="EC82" s="6"/>
      <c r="ED82" s="6"/>
      <c r="EE82" s="6"/>
      <c r="EF82" s="6"/>
      <c r="EG82" s="6"/>
      <c r="EH82" s="6"/>
      <c r="EI82" s="6"/>
      <c r="EJ82" s="6"/>
      <c r="EK82" s="6"/>
      <c r="EL82" s="6"/>
      <c r="EM82" s="6"/>
      <c r="EN82" s="6"/>
      <c r="EO82" s="6"/>
      <c r="EP82" s="6"/>
      <c r="EQ82" s="6"/>
      <c r="ER82" s="6"/>
      <c r="ES82" s="6"/>
      <c r="ET82" s="6"/>
      <c r="EU82" s="6"/>
      <c r="EV82" s="6"/>
      <c r="EW82" s="6"/>
      <c r="EX82" s="7"/>
      <c r="EY82" s="6"/>
      <c r="EZ82" s="6"/>
    </row>
    <row r="83" spans="1:156" s="2" customFormat="1" ht="17.100000000000001" customHeight="1">
      <c r="A83" s="15" t="s">
        <v>67</v>
      </c>
      <c r="B83" s="8"/>
      <c r="C83" s="8"/>
      <c r="D83" s="36"/>
      <c r="E83" s="64"/>
      <c r="F83" s="30"/>
      <c r="G83" s="30"/>
      <c r="H83" s="30"/>
      <c r="I83" s="30"/>
      <c r="J83" s="30"/>
      <c r="K83" s="8"/>
      <c r="L83" s="8"/>
      <c r="M83" s="8"/>
      <c r="N83" s="8"/>
      <c r="O83" s="30"/>
      <c r="P83" s="30"/>
      <c r="Q83" s="30"/>
      <c r="R83" s="51"/>
      <c r="S83" s="51"/>
      <c r="T83" s="1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7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7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7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7"/>
      <c r="DW83" s="6"/>
      <c r="DX83" s="6"/>
      <c r="DY83" s="6"/>
      <c r="DZ83" s="6"/>
      <c r="EA83" s="6"/>
      <c r="EB83" s="6"/>
      <c r="EC83" s="6"/>
      <c r="ED83" s="6"/>
      <c r="EE83" s="6"/>
      <c r="EF83" s="6"/>
      <c r="EG83" s="6"/>
      <c r="EH83" s="6"/>
      <c r="EI83" s="6"/>
      <c r="EJ83" s="6"/>
      <c r="EK83" s="6"/>
      <c r="EL83" s="6"/>
      <c r="EM83" s="6"/>
      <c r="EN83" s="6"/>
      <c r="EO83" s="6"/>
      <c r="EP83" s="6"/>
      <c r="EQ83" s="6"/>
      <c r="ER83" s="6"/>
      <c r="ES83" s="6"/>
      <c r="ET83" s="6"/>
      <c r="EU83" s="6"/>
      <c r="EV83" s="6"/>
      <c r="EW83" s="6"/>
      <c r="EX83" s="7"/>
      <c r="EY83" s="6"/>
      <c r="EZ83" s="6"/>
    </row>
    <row r="84" spans="1:156" s="2" customFormat="1" ht="17.100000000000001" customHeight="1">
      <c r="A84" s="11" t="s">
        <v>68</v>
      </c>
      <c r="B84" s="4">
        <v>1</v>
      </c>
      <c r="C84" s="4">
        <v>10</v>
      </c>
      <c r="D84" s="36">
        <f t="shared" si="15"/>
        <v>1</v>
      </c>
      <c r="E84" s="63">
        <v>602</v>
      </c>
      <c r="F84" s="30">
        <f t="shared" si="16"/>
        <v>54.7</v>
      </c>
      <c r="G84" s="30">
        <f t="shared" si="17"/>
        <v>54.7</v>
      </c>
      <c r="H84" s="30">
        <f t="shared" ref="H84:H91" si="21">G84-F84</f>
        <v>0</v>
      </c>
      <c r="I84" s="30"/>
      <c r="J84" s="30">
        <f t="shared" si="18"/>
        <v>54.7</v>
      </c>
      <c r="K84" s="58"/>
      <c r="L84" s="58"/>
      <c r="M84" s="59"/>
      <c r="N84" s="59"/>
      <c r="O84" s="30">
        <f t="shared" si="19"/>
        <v>54.7</v>
      </c>
      <c r="P84" s="30">
        <v>43.7</v>
      </c>
      <c r="Q84" s="30">
        <v>8.1</v>
      </c>
      <c r="R84" s="51"/>
      <c r="S84" s="51"/>
      <c r="T84" s="1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7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7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7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  <c r="DM84" s="6"/>
      <c r="DN84" s="6"/>
      <c r="DO84" s="6"/>
      <c r="DP84" s="6"/>
      <c r="DQ84" s="6"/>
      <c r="DR84" s="6"/>
      <c r="DS84" s="6"/>
      <c r="DT84" s="6"/>
      <c r="DU84" s="6"/>
      <c r="DV84" s="7"/>
      <c r="DW84" s="6"/>
      <c r="DX84" s="6"/>
      <c r="DY84" s="6"/>
      <c r="DZ84" s="6"/>
      <c r="EA84" s="6"/>
      <c r="EB84" s="6"/>
      <c r="EC84" s="6"/>
      <c r="ED84" s="6"/>
      <c r="EE84" s="6"/>
      <c r="EF84" s="6"/>
      <c r="EG84" s="6"/>
      <c r="EH84" s="6"/>
      <c r="EI84" s="6"/>
      <c r="EJ84" s="6"/>
      <c r="EK84" s="6"/>
      <c r="EL84" s="6"/>
      <c r="EM84" s="6"/>
      <c r="EN84" s="6"/>
      <c r="EO84" s="6"/>
      <c r="EP84" s="6"/>
      <c r="EQ84" s="6"/>
      <c r="ER84" s="6"/>
      <c r="ES84" s="6"/>
      <c r="ET84" s="6"/>
      <c r="EU84" s="6"/>
      <c r="EV84" s="6"/>
      <c r="EW84" s="6"/>
      <c r="EX84" s="7"/>
      <c r="EY84" s="6"/>
      <c r="EZ84" s="6"/>
    </row>
    <row r="85" spans="1:156" s="2" customFormat="1" ht="17.100000000000001" customHeight="1">
      <c r="A85" s="11" t="s">
        <v>69</v>
      </c>
      <c r="B85" s="4">
        <v>1</v>
      </c>
      <c r="C85" s="4">
        <v>10</v>
      </c>
      <c r="D85" s="36">
        <f t="shared" si="15"/>
        <v>1</v>
      </c>
      <c r="E85" s="63">
        <v>570</v>
      </c>
      <c r="F85" s="30">
        <f t="shared" si="16"/>
        <v>51.8</v>
      </c>
      <c r="G85" s="30">
        <f t="shared" si="17"/>
        <v>51.8</v>
      </c>
      <c r="H85" s="30">
        <f t="shared" si="21"/>
        <v>0</v>
      </c>
      <c r="I85" s="30"/>
      <c r="J85" s="30">
        <f t="shared" si="18"/>
        <v>51.8</v>
      </c>
      <c r="K85" s="58"/>
      <c r="L85" s="58"/>
      <c r="M85" s="59"/>
      <c r="N85" s="59"/>
      <c r="O85" s="30">
        <f t="shared" si="19"/>
        <v>51.8</v>
      </c>
      <c r="P85" s="30">
        <v>41.4</v>
      </c>
      <c r="Q85" s="30">
        <v>7.6</v>
      </c>
      <c r="R85" s="51"/>
      <c r="S85" s="51"/>
      <c r="T85" s="1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7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7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7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6"/>
      <c r="DJ85" s="6"/>
      <c r="DK85" s="6"/>
      <c r="DL85" s="6"/>
      <c r="DM85" s="6"/>
      <c r="DN85" s="6"/>
      <c r="DO85" s="6"/>
      <c r="DP85" s="6"/>
      <c r="DQ85" s="6"/>
      <c r="DR85" s="6"/>
      <c r="DS85" s="6"/>
      <c r="DT85" s="6"/>
      <c r="DU85" s="6"/>
      <c r="DV85" s="7"/>
      <c r="DW85" s="6"/>
      <c r="DX85" s="6"/>
      <c r="DY85" s="6"/>
      <c r="DZ85" s="6"/>
      <c r="EA85" s="6"/>
      <c r="EB85" s="6"/>
      <c r="EC85" s="6"/>
      <c r="ED85" s="6"/>
      <c r="EE85" s="6"/>
      <c r="EF85" s="6"/>
      <c r="EG85" s="6"/>
      <c r="EH85" s="6"/>
      <c r="EI85" s="6"/>
      <c r="EJ85" s="6"/>
      <c r="EK85" s="6"/>
      <c r="EL85" s="6"/>
      <c r="EM85" s="6"/>
      <c r="EN85" s="6"/>
      <c r="EO85" s="6"/>
      <c r="EP85" s="6"/>
      <c r="EQ85" s="6"/>
      <c r="ER85" s="6"/>
      <c r="ES85" s="6"/>
      <c r="ET85" s="6"/>
      <c r="EU85" s="6"/>
      <c r="EV85" s="6"/>
      <c r="EW85" s="6"/>
      <c r="EX85" s="7"/>
      <c r="EY85" s="6"/>
      <c r="EZ85" s="6"/>
    </row>
    <row r="86" spans="1:156" s="2" customFormat="1" ht="17.100000000000001" customHeight="1">
      <c r="A86" s="11" t="s">
        <v>70</v>
      </c>
      <c r="B86" s="4">
        <v>1</v>
      </c>
      <c r="C86" s="4">
        <v>10</v>
      </c>
      <c r="D86" s="36">
        <f t="shared" si="15"/>
        <v>1</v>
      </c>
      <c r="E86" s="63">
        <v>849</v>
      </c>
      <c r="F86" s="30">
        <f t="shared" si="16"/>
        <v>77.2</v>
      </c>
      <c r="G86" s="30">
        <f t="shared" si="17"/>
        <v>77.2</v>
      </c>
      <c r="H86" s="30">
        <f t="shared" si="21"/>
        <v>0</v>
      </c>
      <c r="I86" s="30"/>
      <c r="J86" s="30">
        <f t="shared" si="18"/>
        <v>77.2</v>
      </c>
      <c r="K86" s="58"/>
      <c r="L86" s="58"/>
      <c r="M86" s="59"/>
      <c r="N86" s="59"/>
      <c r="O86" s="30">
        <f t="shared" si="19"/>
        <v>77.2</v>
      </c>
      <c r="P86" s="30">
        <v>61.6</v>
      </c>
      <c r="Q86" s="30">
        <v>11.5</v>
      </c>
      <c r="R86" s="51"/>
      <c r="S86" s="51"/>
      <c r="T86" s="1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7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7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7"/>
      <c r="CU86" s="6"/>
      <c r="CV86" s="6"/>
      <c r="CW86" s="6"/>
      <c r="CX86" s="6"/>
      <c r="CY86" s="6"/>
      <c r="CZ86" s="6"/>
      <c r="DA86" s="6"/>
      <c r="DB86" s="6"/>
      <c r="DC86" s="6"/>
      <c r="DD86" s="6"/>
      <c r="DE86" s="6"/>
      <c r="DF86" s="6"/>
      <c r="DG86" s="6"/>
      <c r="DH86" s="6"/>
      <c r="DI86" s="6"/>
      <c r="DJ86" s="6"/>
      <c r="DK86" s="6"/>
      <c r="DL86" s="6"/>
      <c r="DM86" s="6"/>
      <c r="DN86" s="6"/>
      <c r="DO86" s="6"/>
      <c r="DP86" s="6"/>
      <c r="DQ86" s="6"/>
      <c r="DR86" s="6"/>
      <c r="DS86" s="6"/>
      <c r="DT86" s="6"/>
      <c r="DU86" s="6"/>
      <c r="DV86" s="7"/>
      <c r="DW86" s="6"/>
      <c r="DX86" s="6"/>
      <c r="DY86" s="6"/>
      <c r="DZ86" s="6"/>
      <c r="EA86" s="6"/>
      <c r="EB86" s="6"/>
      <c r="EC86" s="6"/>
      <c r="ED86" s="6"/>
      <c r="EE86" s="6"/>
      <c r="EF86" s="6"/>
      <c r="EG86" s="6"/>
      <c r="EH86" s="6"/>
      <c r="EI86" s="6"/>
      <c r="EJ86" s="6"/>
      <c r="EK86" s="6"/>
      <c r="EL86" s="6"/>
      <c r="EM86" s="6"/>
      <c r="EN86" s="6"/>
      <c r="EO86" s="6"/>
      <c r="EP86" s="6"/>
      <c r="EQ86" s="6"/>
      <c r="ER86" s="6"/>
      <c r="ES86" s="6"/>
      <c r="ET86" s="6"/>
      <c r="EU86" s="6"/>
      <c r="EV86" s="6"/>
      <c r="EW86" s="6"/>
      <c r="EX86" s="7"/>
      <c r="EY86" s="6"/>
      <c r="EZ86" s="6"/>
    </row>
    <row r="87" spans="1:156" s="2" customFormat="1" ht="17.100000000000001" customHeight="1">
      <c r="A87" s="11" t="s">
        <v>71</v>
      </c>
      <c r="B87" s="4">
        <v>1</v>
      </c>
      <c r="C87" s="4">
        <v>10</v>
      </c>
      <c r="D87" s="36">
        <f t="shared" si="15"/>
        <v>1</v>
      </c>
      <c r="E87" s="63">
        <v>1096</v>
      </c>
      <c r="F87" s="30">
        <f t="shared" si="16"/>
        <v>99.6</v>
      </c>
      <c r="G87" s="30">
        <f t="shared" si="17"/>
        <v>99.6</v>
      </c>
      <c r="H87" s="30">
        <f t="shared" si="21"/>
        <v>0</v>
      </c>
      <c r="I87" s="30"/>
      <c r="J87" s="30">
        <f t="shared" si="18"/>
        <v>99.6</v>
      </c>
      <c r="K87" s="58"/>
      <c r="L87" s="58"/>
      <c r="M87" s="59"/>
      <c r="N87" s="59"/>
      <c r="O87" s="30">
        <f t="shared" si="19"/>
        <v>99.6</v>
      </c>
      <c r="P87" s="30">
        <v>79.599999999999994</v>
      </c>
      <c r="Q87" s="30">
        <v>14.7</v>
      </c>
      <c r="R87" s="51"/>
      <c r="S87" s="51"/>
      <c r="T87" s="1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7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7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6"/>
      <c r="CQ87" s="6"/>
      <c r="CR87" s="6"/>
      <c r="CS87" s="6"/>
      <c r="CT87" s="7"/>
      <c r="CU87" s="6"/>
      <c r="CV87" s="6"/>
      <c r="CW87" s="6"/>
      <c r="CX87" s="6"/>
      <c r="CY87" s="6"/>
      <c r="CZ87" s="6"/>
      <c r="DA87" s="6"/>
      <c r="DB87" s="6"/>
      <c r="DC87" s="6"/>
      <c r="DD87" s="6"/>
      <c r="DE87" s="6"/>
      <c r="DF87" s="6"/>
      <c r="DG87" s="6"/>
      <c r="DH87" s="6"/>
      <c r="DI87" s="6"/>
      <c r="DJ87" s="6"/>
      <c r="DK87" s="6"/>
      <c r="DL87" s="6"/>
      <c r="DM87" s="6"/>
      <c r="DN87" s="6"/>
      <c r="DO87" s="6"/>
      <c r="DP87" s="6"/>
      <c r="DQ87" s="6"/>
      <c r="DR87" s="6"/>
      <c r="DS87" s="6"/>
      <c r="DT87" s="6"/>
      <c r="DU87" s="6"/>
      <c r="DV87" s="7"/>
      <c r="DW87" s="6"/>
      <c r="DX87" s="6"/>
      <c r="DY87" s="6"/>
      <c r="DZ87" s="6"/>
      <c r="EA87" s="6"/>
      <c r="EB87" s="6"/>
      <c r="EC87" s="6"/>
      <c r="ED87" s="6"/>
      <c r="EE87" s="6"/>
      <c r="EF87" s="6"/>
      <c r="EG87" s="6"/>
      <c r="EH87" s="6"/>
      <c r="EI87" s="6"/>
      <c r="EJ87" s="6"/>
      <c r="EK87" s="6"/>
      <c r="EL87" s="6"/>
      <c r="EM87" s="6"/>
      <c r="EN87" s="6"/>
      <c r="EO87" s="6"/>
      <c r="EP87" s="6"/>
      <c r="EQ87" s="6"/>
      <c r="ER87" s="6"/>
      <c r="ES87" s="6"/>
      <c r="ET87" s="6"/>
      <c r="EU87" s="6"/>
      <c r="EV87" s="6"/>
      <c r="EW87" s="6"/>
      <c r="EX87" s="7"/>
      <c r="EY87" s="6"/>
      <c r="EZ87" s="6"/>
    </row>
    <row r="88" spans="1:156" s="2" customFormat="1" ht="17.100000000000001" customHeight="1">
      <c r="A88" s="11" t="s">
        <v>72</v>
      </c>
      <c r="B88" s="4">
        <v>1</v>
      </c>
      <c r="C88" s="4">
        <v>10</v>
      </c>
      <c r="D88" s="36">
        <f t="shared" si="15"/>
        <v>1</v>
      </c>
      <c r="E88" s="63">
        <v>433</v>
      </c>
      <c r="F88" s="30">
        <f t="shared" si="16"/>
        <v>39.4</v>
      </c>
      <c r="G88" s="30">
        <f t="shared" si="17"/>
        <v>39.4</v>
      </c>
      <c r="H88" s="30">
        <f t="shared" si="21"/>
        <v>0</v>
      </c>
      <c r="I88" s="30"/>
      <c r="J88" s="30">
        <f t="shared" si="18"/>
        <v>39.4</v>
      </c>
      <c r="K88" s="58"/>
      <c r="L88" s="58"/>
      <c r="M88" s="59"/>
      <c r="N88" s="59"/>
      <c r="O88" s="30">
        <f t="shared" si="19"/>
        <v>39.4</v>
      </c>
      <c r="P88" s="30">
        <v>31.4</v>
      </c>
      <c r="Q88" s="30">
        <v>5.9</v>
      </c>
      <c r="R88" s="51"/>
      <c r="S88" s="51"/>
      <c r="T88" s="1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7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7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7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  <c r="DI88" s="6"/>
      <c r="DJ88" s="6"/>
      <c r="DK88" s="6"/>
      <c r="DL88" s="6"/>
      <c r="DM88" s="6"/>
      <c r="DN88" s="6"/>
      <c r="DO88" s="6"/>
      <c r="DP88" s="6"/>
      <c r="DQ88" s="6"/>
      <c r="DR88" s="6"/>
      <c r="DS88" s="6"/>
      <c r="DT88" s="6"/>
      <c r="DU88" s="6"/>
      <c r="DV88" s="7"/>
      <c r="DW88" s="6"/>
      <c r="DX88" s="6"/>
      <c r="DY88" s="6"/>
      <c r="DZ88" s="6"/>
      <c r="EA88" s="6"/>
      <c r="EB88" s="6"/>
      <c r="EC88" s="6"/>
      <c r="ED88" s="6"/>
      <c r="EE88" s="6"/>
      <c r="EF88" s="6"/>
      <c r="EG88" s="6"/>
      <c r="EH88" s="6"/>
      <c r="EI88" s="6"/>
      <c r="EJ88" s="6"/>
      <c r="EK88" s="6"/>
      <c r="EL88" s="6"/>
      <c r="EM88" s="6"/>
      <c r="EN88" s="6"/>
      <c r="EO88" s="6"/>
      <c r="EP88" s="6"/>
      <c r="EQ88" s="6"/>
      <c r="ER88" s="6"/>
      <c r="ES88" s="6"/>
      <c r="ET88" s="6"/>
      <c r="EU88" s="6"/>
      <c r="EV88" s="6"/>
      <c r="EW88" s="6"/>
      <c r="EX88" s="7"/>
      <c r="EY88" s="6"/>
      <c r="EZ88" s="6"/>
    </row>
    <row r="89" spans="1:156" s="2" customFormat="1" ht="17.100000000000001" customHeight="1">
      <c r="A89" s="11" t="s">
        <v>73</v>
      </c>
      <c r="B89" s="4">
        <v>1</v>
      </c>
      <c r="C89" s="4">
        <v>10</v>
      </c>
      <c r="D89" s="36">
        <f t="shared" si="15"/>
        <v>1</v>
      </c>
      <c r="E89" s="63">
        <v>1576</v>
      </c>
      <c r="F89" s="30">
        <f t="shared" si="16"/>
        <v>143.30000000000001</v>
      </c>
      <c r="G89" s="30">
        <f t="shared" si="17"/>
        <v>143.30000000000001</v>
      </c>
      <c r="H89" s="30">
        <f t="shared" si="21"/>
        <v>0</v>
      </c>
      <c r="I89" s="30"/>
      <c r="J89" s="30">
        <f t="shared" si="18"/>
        <v>143.30000000000001</v>
      </c>
      <c r="K89" s="58"/>
      <c r="L89" s="58"/>
      <c r="M89" s="59"/>
      <c r="N89" s="59"/>
      <c r="O89" s="30">
        <f t="shared" si="19"/>
        <v>143.30000000000001</v>
      </c>
      <c r="P89" s="30">
        <v>114.3</v>
      </c>
      <c r="Q89" s="30">
        <v>21.3</v>
      </c>
      <c r="R89" s="51"/>
      <c r="S89" s="51"/>
      <c r="T89" s="1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7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7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7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7"/>
      <c r="DW89" s="6"/>
      <c r="DX89" s="6"/>
      <c r="DY89" s="6"/>
      <c r="DZ89" s="6"/>
      <c r="EA89" s="6"/>
      <c r="EB89" s="6"/>
      <c r="EC89" s="6"/>
      <c r="ED89" s="6"/>
      <c r="EE89" s="6"/>
      <c r="EF89" s="6"/>
      <c r="EG89" s="6"/>
      <c r="EH89" s="6"/>
      <c r="EI89" s="6"/>
      <c r="EJ89" s="6"/>
      <c r="EK89" s="6"/>
      <c r="EL89" s="6"/>
      <c r="EM89" s="6"/>
      <c r="EN89" s="6"/>
      <c r="EO89" s="6"/>
      <c r="EP89" s="6"/>
      <c r="EQ89" s="6"/>
      <c r="ER89" s="6"/>
      <c r="ES89" s="6"/>
      <c r="ET89" s="6"/>
      <c r="EU89" s="6"/>
      <c r="EV89" s="6"/>
      <c r="EW89" s="6"/>
      <c r="EX89" s="7"/>
      <c r="EY89" s="6"/>
      <c r="EZ89" s="6"/>
    </row>
    <row r="90" spans="1:156" s="2" customFormat="1" ht="17.100000000000001" customHeight="1">
      <c r="A90" s="11" t="s">
        <v>74</v>
      </c>
      <c r="B90" s="4">
        <v>1</v>
      </c>
      <c r="C90" s="4">
        <v>10</v>
      </c>
      <c r="D90" s="36">
        <f t="shared" si="15"/>
        <v>1</v>
      </c>
      <c r="E90" s="63">
        <v>1537</v>
      </c>
      <c r="F90" s="30">
        <f t="shared" si="16"/>
        <v>139.69999999999999</v>
      </c>
      <c r="G90" s="30">
        <f t="shared" si="17"/>
        <v>139.69999999999999</v>
      </c>
      <c r="H90" s="30">
        <f t="shared" si="21"/>
        <v>0</v>
      </c>
      <c r="I90" s="30"/>
      <c r="J90" s="30">
        <f t="shared" si="18"/>
        <v>139.69999999999999</v>
      </c>
      <c r="K90" s="58"/>
      <c r="L90" s="58"/>
      <c r="M90" s="59"/>
      <c r="N90" s="59"/>
      <c r="O90" s="30">
        <f t="shared" si="19"/>
        <v>139.69999999999999</v>
      </c>
      <c r="P90" s="30">
        <v>111.6</v>
      </c>
      <c r="Q90" s="30">
        <v>20.6</v>
      </c>
      <c r="R90" s="51"/>
      <c r="S90" s="51"/>
      <c r="T90" s="1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7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7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6"/>
      <c r="CR90" s="6"/>
      <c r="CS90" s="6"/>
      <c r="CT90" s="7"/>
      <c r="CU90" s="6"/>
      <c r="CV90" s="6"/>
      <c r="CW90" s="6"/>
      <c r="CX90" s="6"/>
      <c r="CY90" s="6"/>
      <c r="CZ90" s="6"/>
      <c r="DA90" s="6"/>
      <c r="DB90" s="6"/>
      <c r="DC90" s="6"/>
      <c r="DD90" s="6"/>
      <c r="DE90" s="6"/>
      <c r="DF90" s="6"/>
      <c r="DG90" s="6"/>
      <c r="DH90" s="6"/>
      <c r="DI90" s="6"/>
      <c r="DJ90" s="6"/>
      <c r="DK90" s="6"/>
      <c r="DL90" s="6"/>
      <c r="DM90" s="6"/>
      <c r="DN90" s="6"/>
      <c r="DO90" s="6"/>
      <c r="DP90" s="6"/>
      <c r="DQ90" s="6"/>
      <c r="DR90" s="6"/>
      <c r="DS90" s="6"/>
      <c r="DT90" s="6"/>
      <c r="DU90" s="6"/>
      <c r="DV90" s="7"/>
      <c r="DW90" s="6"/>
      <c r="DX90" s="6"/>
      <c r="DY90" s="6"/>
      <c r="DZ90" s="6"/>
      <c r="EA90" s="6"/>
      <c r="EB90" s="6"/>
      <c r="EC90" s="6"/>
      <c r="ED90" s="6"/>
      <c r="EE90" s="6"/>
      <c r="EF90" s="6"/>
      <c r="EG90" s="6"/>
      <c r="EH90" s="6"/>
      <c r="EI90" s="6"/>
      <c r="EJ90" s="6"/>
      <c r="EK90" s="6"/>
      <c r="EL90" s="6"/>
      <c r="EM90" s="6"/>
      <c r="EN90" s="6"/>
      <c r="EO90" s="6"/>
      <c r="EP90" s="6"/>
      <c r="EQ90" s="6"/>
      <c r="ER90" s="6"/>
      <c r="ES90" s="6"/>
      <c r="ET90" s="6"/>
      <c r="EU90" s="6"/>
      <c r="EV90" s="6"/>
      <c r="EW90" s="6"/>
      <c r="EX90" s="7"/>
      <c r="EY90" s="6"/>
      <c r="EZ90" s="6"/>
    </row>
    <row r="91" spans="1:156" s="2" customFormat="1" ht="17.100000000000001" customHeight="1">
      <c r="A91" s="11" t="s">
        <v>75</v>
      </c>
      <c r="B91" s="4">
        <v>1</v>
      </c>
      <c r="C91" s="4">
        <v>10</v>
      </c>
      <c r="D91" s="36">
        <f t="shared" si="15"/>
        <v>1</v>
      </c>
      <c r="E91" s="63">
        <v>749</v>
      </c>
      <c r="F91" s="30">
        <f t="shared" si="16"/>
        <v>68.099999999999994</v>
      </c>
      <c r="G91" s="30">
        <f t="shared" si="17"/>
        <v>68.099999999999994</v>
      </c>
      <c r="H91" s="30">
        <f t="shared" si="21"/>
        <v>0</v>
      </c>
      <c r="I91" s="30"/>
      <c r="J91" s="30">
        <f t="shared" si="18"/>
        <v>68.099999999999994</v>
      </c>
      <c r="K91" s="58"/>
      <c r="L91" s="58"/>
      <c r="M91" s="59"/>
      <c r="N91" s="59"/>
      <c r="O91" s="30">
        <f t="shared" si="19"/>
        <v>68.099999999999994</v>
      </c>
      <c r="P91" s="30">
        <v>54.3</v>
      </c>
      <c r="Q91" s="30">
        <v>10.1</v>
      </c>
      <c r="R91" s="51"/>
      <c r="S91" s="51"/>
      <c r="T91" s="1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7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7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7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  <c r="DI91" s="6"/>
      <c r="DJ91" s="6"/>
      <c r="DK91" s="6"/>
      <c r="DL91" s="6"/>
      <c r="DM91" s="6"/>
      <c r="DN91" s="6"/>
      <c r="DO91" s="6"/>
      <c r="DP91" s="6"/>
      <c r="DQ91" s="6"/>
      <c r="DR91" s="6"/>
      <c r="DS91" s="6"/>
      <c r="DT91" s="6"/>
      <c r="DU91" s="6"/>
      <c r="DV91" s="7"/>
      <c r="DW91" s="6"/>
      <c r="DX91" s="6"/>
      <c r="DY91" s="6"/>
      <c r="DZ91" s="6"/>
      <c r="EA91" s="6"/>
      <c r="EB91" s="6"/>
      <c r="EC91" s="6"/>
      <c r="ED91" s="6"/>
      <c r="EE91" s="6"/>
      <c r="EF91" s="6"/>
      <c r="EG91" s="6"/>
      <c r="EH91" s="6"/>
      <c r="EI91" s="6"/>
      <c r="EJ91" s="6"/>
      <c r="EK91" s="6"/>
      <c r="EL91" s="6"/>
      <c r="EM91" s="6"/>
      <c r="EN91" s="6"/>
      <c r="EO91" s="6"/>
      <c r="EP91" s="6"/>
      <c r="EQ91" s="6"/>
      <c r="ER91" s="6"/>
      <c r="ES91" s="6"/>
      <c r="ET91" s="6"/>
      <c r="EU91" s="6"/>
      <c r="EV91" s="6"/>
      <c r="EW91" s="6"/>
      <c r="EX91" s="7"/>
      <c r="EY91" s="6"/>
      <c r="EZ91" s="6"/>
    </row>
    <row r="92" spans="1:156" s="2" customFormat="1" ht="17.100000000000001" customHeight="1">
      <c r="A92" s="15" t="s">
        <v>76</v>
      </c>
      <c r="B92" s="8"/>
      <c r="C92" s="8"/>
      <c r="D92" s="36"/>
      <c r="E92" s="64"/>
      <c r="F92" s="30"/>
      <c r="G92" s="30"/>
      <c r="H92" s="30"/>
      <c r="I92" s="30"/>
      <c r="J92" s="30"/>
      <c r="K92" s="8"/>
      <c r="L92" s="8"/>
      <c r="M92" s="8"/>
      <c r="N92" s="8"/>
      <c r="O92" s="30"/>
      <c r="P92" s="30"/>
      <c r="Q92" s="30"/>
      <c r="R92" s="51"/>
      <c r="S92" s="51"/>
      <c r="T92" s="1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7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7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6"/>
      <c r="CN92" s="6"/>
      <c r="CO92" s="6"/>
      <c r="CP92" s="6"/>
      <c r="CQ92" s="6"/>
      <c r="CR92" s="6"/>
      <c r="CS92" s="6"/>
      <c r="CT92" s="7"/>
      <c r="CU92" s="6"/>
      <c r="CV92" s="6"/>
      <c r="CW92" s="6"/>
      <c r="CX92" s="6"/>
      <c r="CY92" s="6"/>
      <c r="CZ92" s="6"/>
      <c r="DA92" s="6"/>
      <c r="DB92" s="6"/>
      <c r="DC92" s="6"/>
      <c r="DD92" s="6"/>
      <c r="DE92" s="6"/>
      <c r="DF92" s="6"/>
      <c r="DG92" s="6"/>
      <c r="DH92" s="6"/>
      <c r="DI92" s="6"/>
      <c r="DJ92" s="6"/>
      <c r="DK92" s="6"/>
      <c r="DL92" s="6"/>
      <c r="DM92" s="6"/>
      <c r="DN92" s="6"/>
      <c r="DO92" s="6"/>
      <c r="DP92" s="6"/>
      <c r="DQ92" s="6"/>
      <c r="DR92" s="6"/>
      <c r="DS92" s="6"/>
      <c r="DT92" s="6"/>
      <c r="DU92" s="6"/>
      <c r="DV92" s="7"/>
      <c r="DW92" s="6"/>
      <c r="DX92" s="6"/>
      <c r="DY92" s="6"/>
      <c r="DZ92" s="6"/>
      <c r="EA92" s="6"/>
      <c r="EB92" s="6"/>
      <c r="EC92" s="6"/>
      <c r="ED92" s="6"/>
      <c r="EE92" s="6"/>
      <c r="EF92" s="6"/>
      <c r="EG92" s="6"/>
      <c r="EH92" s="6"/>
      <c r="EI92" s="6"/>
      <c r="EJ92" s="6"/>
      <c r="EK92" s="6"/>
      <c r="EL92" s="6"/>
      <c r="EM92" s="6"/>
      <c r="EN92" s="6"/>
      <c r="EO92" s="6"/>
      <c r="EP92" s="6"/>
      <c r="EQ92" s="6"/>
      <c r="ER92" s="6"/>
      <c r="ES92" s="6"/>
      <c r="ET92" s="6"/>
      <c r="EU92" s="6"/>
      <c r="EV92" s="6"/>
      <c r="EW92" s="6"/>
      <c r="EX92" s="7"/>
      <c r="EY92" s="6"/>
      <c r="EZ92" s="6"/>
    </row>
    <row r="93" spans="1:156" s="2" customFormat="1" ht="17.100000000000001" customHeight="1">
      <c r="A93" s="11" t="s">
        <v>77</v>
      </c>
      <c r="B93" s="4">
        <v>1</v>
      </c>
      <c r="C93" s="4">
        <v>10</v>
      </c>
      <c r="D93" s="36">
        <f t="shared" si="15"/>
        <v>1</v>
      </c>
      <c r="E93" s="63">
        <v>1663</v>
      </c>
      <c r="F93" s="30">
        <f t="shared" si="16"/>
        <v>151.19999999999999</v>
      </c>
      <c r="G93" s="30">
        <f t="shared" si="17"/>
        <v>151.19999999999999</v>
      </c>
      <c r="H93" s="30">
        <f t="shared" ref="H93:H101" si="22">G93-F93</f>
        <v>0</v>
      </c>
      <c r="I93" s="30"/>
      <c r="J93" s="30">
        <f t="shared" si="18"/>
        <v>151.19999999999999</v>
      </c>
      <c r="K93" s="58"/>
      <c r="L93" s="58"/>
      <c r="M93" s="59"/>
      <c r="N93" s="59"/>
      <c r="O93" s="30">
        <f t="shared" si="19"/>
        <v>151.19999999999999</v>
      </c>
      <c r="P93" s="30">
        <v>122.4</v>
      </c>
      <c r="Q93" s="30">
        <v>21.1</v>
      </c>
      <c r="R93" s="51"/>
      <c r="S93" s="51"/>
      <c r="T93" s="1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7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7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  <c r="CL93" s="6"/>
      <c r="CM93" s="6"/>
      <c r="CN93" s="6"/>
      <c r="CO93" s="6"/>
      <c r="CP93" s="6"/>
      <c r="CQ93" s="6"/>
      <c r="CR93" s="6"/>
      <c r="CS93" s="6"/>
      <c r="CT93" s="7"/>
      <c r="CU93" s="6"/>
      <c r="CV93" s="6"/>
      <c r="CW93" s="6"/>
      <c r="CX93" s="6"/>
      <c r="CY93" s="6"/>
      <c r="CZ93" s="6"/>
      <c r="DA93" s="6"/>
      <c r="DB93" s="6"/>
      <c r="DC93" s="6"/>
      <c r="DD93" s="6"/>
      <c r="DE93" s="6"/>
      <c r="DF93" s="6"/>
      <c r="DG93" s="6"/>
      <c r="DH93" s="6"/>
      <c r="DI93" s="6"/>
      <c r="DJ93" s="6"/>
      <c r="DK93" s="6"/>
      <c r="DL93" s="6"/>
      <c r="DM93" s="6"/>
      <c r="DN93" s="6"/>
      <c r="DO93" s="6"/>
      <c r="DP93" s="6"/>
      <c r="DQ93" s="6"/>
      <c r="DR93" s="6"/>
      <c r="DS93" s="6"/>
      <c r="DT93" s="6"/>
      <c r="DU93" s="6"/>
      <c r="DV93" s="7"/>
      <c r="DW93" s="6"/>
      <c r="DX93" s="6"/>
      <c r="DY93" s="6"/>
      <c r="DZ93" s="6"/>
      <c r="EA93" s="6"/>
      <c r="EB93" s="6"/>
      <c r="EC93" s="6"/>
      <c r="ED93" s="6"/>
      <c r="EE93" s="6"/>
      <c r="EF93" s="6"/>
      <c r="EG93" s="6"/>
      <c r="EH93" s="6"/>
      <c r="EI93" s="6"/>
      <c r="EJ93" s="6"/>
      <c r="EK93" s="6"/>
      <c r="EL93" s="6"/>
      <c r="EM93" s="6"/>
      <c r="EN93" s="6"/>
      <c r="EO93" s="6"/>
      <c r="EP93" s="6"/>
      <c r="EQ93" s="6"/>
      <c r="ER93" s="6"/>
      <c r="ES93" s="6"/>
      <c r="ET93" s="6"/>
      <c r="EU93" s="6"/>
      <c r="EV93" s="6"/>
      <c r="EW93" s="6"/>
      <c r="EX93" s="7"/>
      <c r="EY93" s="6"/>
      <c r="EZ93" s="6"/>
    </row>
    <row r="94" spans="1:156" s="2" customFormat="1" ht="17.100000000000001" customHeight="1">
      <c r="A94" s="37" t="s">
        <v>78</v>
      </c>
      <c r="B94" s="4">
        <v>1</v>
      </c>
      <c r="C94" s="4">
        <v>10</v>
      </c>
      <c r="D94" s="36">
        <f t="shared" si="15"/>
        <v>1</v>
      </c>
      <c r="E94" s="63">
        <v>1148</v>
      </c>
      <c r="F94" s="30">
        <f t="shared" si="16"/>
        <v>104.4</v>
      </c>
      <c r="G94" s="30">
        <f t="shared" si="17"/>
        <v>104.4</v>
      </c>
      <c r="H94" s="30">
        <f t="shared" si="22"/>
        <v>0</v>
      </c>
      <c r="I94" s="30"/>
      <c r="J94" s="30">
        <f t="shared" si="18"/>
        <v>104.4</v>
      </c>
      <c r="K94" s="58"/>
      <c r="L94" s="58"/>
      <c r="M94" s="59"/>
      <c r="N94" s="59"/>
      <c r="O94" s="30">
        <f t="shared" si="19"/>
        <v>104.4</v>
      </c>
      <c r="P94" s="30">
        <v>84.5</v>
      </c>
      <c r="Q94" s="30">
        <v>14.6</v>
      </c>
      <c r="R94" s="51"/>
      <c r="S94" s="51"/>
      <c r="T94" s="1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7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7"/>
      <c r="BS94" s="6"/>
      <c r="BT94" s="6"/>
      <c r="BU94" s="6"/>
      <c r="BV94" s="6"/>
      <c r="BW94" s="6"/>
      <c r="BX94" s="6"/>
      <c r="BY94" s="6"/>
      <c r="BZ94" s="6"/>
      <c r="CA94" s="6"/>
      <c r="CB94" s="6"/>
      <c r="CC94" s="6"/>
      <c r="CD94" s="6"/>
      <c r="CE94" s="6"/>
      <c r="CF94" s="6"/>
      <c r="CG94" s="6"/>
      <c r="CH94" s="6"/>
      <c r="CI94" s="6"/>
      <c r="CJ94" s="6"/>
      <c r="CK94" s="6"/>
      <c r="CL94" s="6"/>
      <c r="CM94" s="6"/>
      <c r="CN94" s="6"/>
      <c r="CO94" s="6"/>
      <c r="CP94" s="6"/>
      <c r="CQ94" s="6"/>
      <c r="CR94" s="6"/>
      <c r="CS94" s="6"/>
      <c r="CT94" s="7"/>
      <c r="CU94" s="6"/>
      <c r="CV94" s="6"/>
      <c r="CW94" s="6"/>
      <c r="CX94" s="6"/>
      <c r="CY94" s="6"/>
      <c r="CZ94" s="6"/>
      <c r="DA94" s="6"/>
      <c r="DB94" s="6"/>
      <c r="DC94" s="6"/>
      <c r="DD94" s="6"/>
      <c r="DE94" s="6"/>
      <c r="DF94" s="6"/>
      <c r="DG94" s="6"/>
      <c r="DH94" s="6"/>
      <c r="DI94" s="6"/>
      <c r="DJ94" s="6"/>
      <c r="DK94" s="6"/>
      <c r="DL94" s="6"/>
      <c r="DM94" s="6"/>
      <c r="DN94" s="6"/>
      <c r="DO94" s="6"/>
      <c r="DP94" s="6"/>
      <c r="DQ94" s="6"/>
      <c r="DR94" s="6"/>
      <c r="DS94" s="6"/>
      <c r="DT94" s="6"/>
      <c r="DU94" s="6"/>
      <c r="DV94" s="7"/>
      <c r="DW94" s="6"/>
      <c r="DX94" s="6"/>
      <c r="DY94" s="6"/>
      <c r="DZ94" s="6"/>
      <c r="EA94" s="6"/>
      <c r="EB94" s="6"/>
      <c r="EC94" s="6"/>
      <c r="ED94" s="6"/>
      <c r="EE94" s="6"/>
      <c r="EF94" s="6"/>
      <c r="EG94" s="6"/>
      <c r="EH94" s="6"/>
      <c r="EI94" s="6"/>
      <c r="EJ94" s="6"/>
      <c r="EK94" s="6"/>
      <c r="EL94" s="6"/>
      <c r="EM94" s="6"/>
      <c r="EN94" s="6"/>
      <c r="EO94" s="6"/>
      <c r="EP94" s="6"/>
      <c r="EQ94" s="6"/>
      <c r="ER94" s="6"/>
      <c r="ES94" s="6"/>
      <c r="ET94" s="6"/>
      <c r="EU94" s="6"/>
      <c r="EV94" s="6"/>
      <c r="EW94" s="6"/>
      <c r="EX94" s="7"/>
      <c r="EY94" s="6"/>
      <c r="EZ94" s="6"/>
    </row>
    <row r="95" spans="1:156" s="2" customFormat="1" ht="17.100000000000001" customHeight="1">
      <c r="A95" s="11" t="s">
        <v>79</v>
      </c>
      <c r="B95" s="4">
        <v>1</v>
      </c>
      <c r="C95" s="4">
        <v>10</v>
      </c>
      <c r="D95" s="36">
        <f t="shared" si="15"/>
        <v>1</v>
      </c>
      <c r="E95" s="63">
        <v>2926</v>
      </c>
      <c r="F95" s="30">
        <f t="shared" si="16"/>
        <v>266</v>
      </c>
      <c r="G95" s="30">
        <f t="shared" si="17"/>
        <v>266</v>
      </c>
      <c r="H95" s="30">
        <f t="shared" si="22"/>
        <v>0</v>
      </c>
      <c r="I95" s="30"/>
      <c r="J95" s="30">
        <f t="shared" si="18"/>
        <v>266</v>
      </c>
      <c r="K95" s="58"/>
      <c r="L95" s="58"/>
      <c r="M95" s="59"/>
      <c r="N95" s="59"/>
      <c r="O95" s="30">
        <f t="shared" si="19"/>
        <v>266</v>
      </c>
      <c r="P95" s="30">
        <v>215.4</v>
      </c>
      <c r="Q95" s="30">
        <v>37.200000000000003</v>
      </c>
      <c r="R95" s="51"/>
      <c r="S95" s="51"/>
      <c r="T95" s="1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7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7"/>
      <c r="BS95" s="6"/>
      <c r="BT95" s="6"/>
      <c r="BU95" s="6"/>
      <c r="BV95" s="6"/>
      <c r="BW95" s="6"/>
      <c r="BX95" s="6"/>
      <c r="BY95" s="6"/>
      <c r="BZ95" s="6"/>
      <c r="CA95" s="6"/>
      <c r="CB95" s="6"/>
      <c r="CC95" s="6"/>
      <c r="CD95" s="6"/>
      <c r="CE95" s="6"/>
      <c r="CF95" s="6"/>
      <c r="CG95" s="6"/>
      <c r="CH95" s="6"/>
      <c r="CI95" s="6"/>
      <c r="CJ95" s="6"/>
      <c r="CK95" s="6"/>
      <c r="CL95" s="6"/>
      <c r="CM95" s="6"/>
      <c r="CN95" s="6"/>
      <c r="CO95" s="6"/>
      <c r="CP95" s="6"/>
      <c r="CQ95" s="6"/>
      <c r="CR95" s="6"/>
      <c r="CS95" s="6"/>
      <c r="CT95" s="7"/>
      <c r="CU95" s="6"/>
      <c r="CV95" s="6"/>
      <c r="CW95" s="6"/>
      <c r="CX95" s="6"/>
      <c r="CY95" s="6"/>
      <c r="CZ95" s="6"/>
      <c r="DA95" s="6"/>
      <c r="DB95" s="6"/>
      <c r="DC95" s="6"/>
      <c r="DD95" s="6"/>
      <c r="DE95" s="6"/>
      <c r="DF95" s="6"/>
      <c r="DG95" s="6"/>
      <c r="DH95" s="6"/>
      <c r="DI95" s="6"/>
      <c r="DJ95" s="6"/>
      <c r="DK95" s="6"/>
      <c r="DL95" s="6"/>
      <c r="DM95" s="6"/>
      <c r="DN95" s="6"/>
      <c r="DO95" s="6"/>
      <c r="DP95" s="6"/>
      <c r="DQ95" s="6"/>
      <c r="DR95" s="6"/>
      <c r="DS95" s="6"/>
      <c r="DT95" s="6"/>
      <c r="DU95" s="6"/>
      <c r="DV95" s="7"/>
      <c r="DW95" s="6"/>
      <c r="DX95" s="6"/>
      <c r="DY95" s="6"/>
      <c r="DZ95" s="6"/>
      <c r="EA95" s="6"/>
      <c r="EB95" s="6"/>
      <c r="EC95" s="6"/>
      <c r="ED95" s="6"/>
      <c r="EE95" s="6"/>
      <c r="EF95" s="6"/>
      <c r="EG95" s="6"/>
      <c r="EH95" s="6"/>
      <c r="EI95" s="6"/>
      <c r="EJ95" s="6"/>
      <c r="EK95" s="6"/>
      <c r="EL95" s="6"/>
      <c r="EM95" s="6"/>
      <c r="EN95" s="6"/>
      <c r="EO95" s="6"/>
      <c r="EP95" s="6"/>
      <c r="EQ95" s="6"/>
      <c r="ER95" s="6"/>
      <c r="ES95" s="6"/>
      <c r="ET95" s="6"/>
      <c r="EU95" s="6"/>
      <c r="EV95" s="6"/>
      <c r="EW95" s="6"/>
      <c r="EX95" s="7"/>
      <c r="EY95" s="6"/>
      <c r="EZ95" s="6"/>
    </row>
    <row r="96" spans="1:156" s="2" customFormat="1" ht="17.100000000000001" customHeight="1">
      <c r="A96" s="11" t="s">
        <v>80</v>
      </c>
      <c r="B96" s="4">
        <v>1</v>
      </c>
      <c r="C96" s="4">
        <v>10</v>
      </c>
      <c r="D96" s="36">
        <f t="shared" si="15"/>
        <v>1</v>
      </c>
      <c r="E96" s="63">
        <v>2933</v>
      </c>
      <c r="F96" s="30">
        <f t="shared" si="16"/>
        <v>266.60000000000002</v>
      </c>
      <c r="G96" s="30">
        <f t="shared" si="17"/>
        <v>266.60000000000002</v>
      </c>
      <c r="H96" s="30">
        <f t="shared" si="22"/>
        <v>0</v>
      </c>
      <c r="I96" s="30"/>
      <c r="J96" s="30">
        <f t="shared" si="18"/>
        <v>266.60000000000002</v>
      </c>
      <c r="K96" s="58"/>
      <c r="L96" s="58"/>
      <c r="M96" s="59"/>
      <c r="N96" s="59"/>
      <c r="O96" s="30">
        <f t="shared" si="19"/>
        <v>266.60000000000002</v>
      </c>
      <c r="P96" s="30">
        <v>216</v>
      </c>
      <c r="Q96" s="30">
        <v>37.200000000000003</v>
      </c>
      <c r="R96" s="51"/>
      <c r="S96" s="51"/>
      <c r="T96" s="1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7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7"/>
      <c r="BS96" s="6"/>
      <c r="BT96" s="6"/>
      <c r="BU96" s="6"/>
      <c r="BV96" s="6"/>
      <c r="BW96" s="6"/>
      <c r="BX96" s="6"/>
      <c r="BY96" s="6"/>
      <c r="BZ96" s="6"/>
      <c r="CA96" s="6"/>
      <c r="CB96" s="6"/>
      <c r="CC96" s="6"/>
      <c r="CD96" s="6"/>
      <c r="CE96" s="6"/>
      <c r="CF96" s="6"/>
      <c r="CG96" s="6"/>
      <c r="CH96" s="6"/>
      <c r="CI96" s="6"/>
      <c r="CJ96" s="6"/>
      <c r="CK96" s="6"/>
      <c r="CL96" s="6"/>
      <c r="CM96" s="6"/>
      <c r="CN96" s="6"/>
      <c r="CO96" s="6"/>
      <c r="CP96" s="6"/>
      <c r="CQ96" s="6"/>
      <c r="CR96" s="6"/>
      <c r="CS96" s="6"/>
      <c r="CT96" s="7"/>
      <c r="CU96" s="6"/>
      <c r="CV96" s="6"/>
      <c r="CW96" s="6"/>
      <c r="CX96" s="6"/>
      <c r="CY96" s="6"/>
      <c r="CZ96" s="6"/>
      <c r="DA96" s="6"/>
      <c r="DB96" s="6"/>
      <c r="DC96" s="6"/>
      <c r="DD96" s="6"/>
      <c r="DE96" s="6"/>
      <c r="DF96" s="6"/>
      <c r="DG96" s="6"/>
      <c r="DH96" s="6"/>
      <c r="DI96" s="6"/>
      <c r="DJ96" s="6"/>
      <c r="DK96" s="6"/>
      <c r="DL96" s="6"/>
      <c r="DM96" s="6"/>
      <c r="DN96" s="6"/>
      <c r="DO96" s="6"/>
      <c r="DP96" s="6"/>
      <c r="DQ96" s="6"/>
      <c r="DR96" s="6"/>
      <c r="DS96" s="6"/>
      <c r="DT96" s="6"/>
      <c r="DU96" s="6"/>
      <c r="DV96" s="7"/>
      <c r="DW96" s="6"/>
      <c r="DX96" s="6"/>
      <c r="DY96" s="6"/>
      <c r="DZ96" s="6"/>
      <c r="EA96" s="6"/>
      <c r="EB96" s="6"/>
      <c r="EC96" s="6"/>
      <c r="ED96" s="6"/>
      <c r="EE96" s="6"/>
      <c r="EF96" s="6"/>
      <c r="EG96" s="6"/>
      <c r="EH96" s="6"/>
      <c r="EI96" s="6"/>
      <c r="EJ96" s="6"/>
      <c r="EK96" s="6"/>
      <c r="EL96" s="6"/>
      <c r="EM96" s="6"/>
      <c r="EN96" s="6"/>
      <c r="EO96" s="6"/>
      <c r="EP96" s="6"/>
      <c r="EQ96" s="6"/>
      <c r="ER96" s="6"/>
      <c r="ES96" s="6"/>
      <c r="ET96" s="6"/>
      <c r="EU96" s="6"/>
      <c r="EV96" s="6"/>
      <c r="EW96" s="6"/>
      <c r="EX96" s="7"/>
      <c r="EY96" s="6"/>
      <c r="EZ96" s="6"/>
    </row>
    <row r="97" spans="1:156" s="2" customFormat="1" ht="17.100000000000001" customHeight="1">
      <c r="A97" s="11" t="s">
        <v>81</v>
      </c>
      <c r="B97" s="4">
        <v>1</v>
      </c>
      <c r="C97" s="4">
        <v>10</v>
      </c>
      <c r="D97" s="36">
        <f t="shared" si="15"/>
        <v>1</v>
      </c>
      <c r="E97" s="63">
        <v>2065</v>
      </c>
      <c r="F97" s="30">
        <f t="shared" si="16"/>
        <v>187.7</v>
      </c>
      <c r="G97" s="30">
        <f t="shared" si="17"/>
        <v>187.7</v>
      </c>
      <c r="H97" s="30">
        <f t="shared" si="22"/>
        <v>0</v>
      </c>
      <c r="I97" s="30"/>
      <c r="J97" s="30">
        <f t="shared" si="18"/>
        <v>187.7</v>
      </c>
      <c r="K97" s="58"/>
      <c r="L97" s="58"/>
      <c r="M97" s="59"/>
      <c r="N97" s="59"/>
      <c r="O97" s="30">
        <f t="shared" si="19"/>
        <v>187.7</v>
      </c>
      <c r="P97" s="30">
        <v>152.1</v>
      </c>
      <c r="Q97" s="30">
        <v>26.1</v>
      </c>
      <c r="R97" s="51"/>
      <c r="S97" s="51"/>
      <c r="T97" s="1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7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7"/>
      <c r="BS97" s="6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6"/>
      <c r="CK97" s="6"/>
      <c r="CL97" s="6"/>
      <c r="CM97" s="6"/>
      <c r="CN97" s="6"/>
      <c r="CO97" s="6"/>
      <c r="CP97" s="6"/>
      <c r="CQ97" s="6"/>
      <c r="CR97" s="6"/>
      <c r="CS97" s="6"/>
      <c r="CT97" s="7"/>
      <c r="CU97" s="6"/>
      <c r="CV97" s="6"/>
      <c r="CW97" s="6"/>
      <c r="CX97" s="6"/>
      <c r="CY97" s="6"/>
      <c r="CZ97" s="6"/>
      <c r="DA97" s="6"/>
      <c r="DB97" s="6"/>
      <c r="DC97" s="6"/>
      <c r="DD97" s="6"/>
      <c r="DE97" s="6"/>
      <c r="DF97" s="6"/>
      <c r="DG97" s="6"/>
      <c r="DH97" s="6"/>
      <c r="DI97" s="6"/>
      <c r="DJ97" s="6"/>
      <c r="DK97" s="6"/>
      <c r="DL97" s="6"/>
      <c r="DM97" s="6"/>
      <c r="DN97" s="6"/>
      <c r="DO97" s="6"/>
      <c r="DP97" s="6"/>
      <c r="DQ97" s="6"/>
      <c r="DR97" s="6"/>
      <c r="DS97" s="6"/>
      <c r="DT97" s="6"/>
      <c r="DU97" s="6"/>
      <c r="DV97" s="7"/>
      <c r="DW97" s="6"/>
      <c r="DX97" s="6"/>
      <c r="DY97" s="6"/>
      <c r="DZ97" s="6"/>
      <c r="EA97" s="6"/>
      <c r="EB97" s="6"/>
      <c r="EC97" s="6"/>
      <c r="ED97" s="6"/>
      <c r="EE97" s="6"/>
      <c r="EF97" s="6"/>
      <c r="EG97" s="6"/>
      <c r="EH97" s="6"/>
      <c r="EI97" s="6"/>
      <c r="EJ97" s="6"/>
      <c r="EK97" s="6"/>
      <c r="EL97" s="6"/>
      <c r="EM97" s="6"/>
      <c r="EN97" s="6"/>
      <c r="EO97" s="6"/>
      <c r="EP97" s="6"/>
      <c r="EQ97" s="6"/>
      <c r="ER97" s="6"/>
      <c r="ES97" s="6"/>
      <c r="ET97" s="6"/>
      <c r="EU97" s="6"/>
      <c r="EV97" s="6"/>
      <c r="EW97" s="6"/>
      <c r="EX97" s="7"/>
      <c r="EY97" s="6"/>
      <c r="EZ97" s="6"/>
    </row>
    <row r="98" spans="1:156" s="2" customFormat="1" ht="17.100000000000001" customHeight="1">
      <c r="A98" s="11" t="s">
        <v>82</v>
      </c>
      <c r="B98" s="4">
        <v>1</v>
      </c>
      <c r="C98" s="4">
        <v>10</v>
      </c>
      <c r="D98" s="36">
        <f t="shared" si="15"/>
        <v>1</v>
      </c>
      <c r="E98" s="63">
        <v>1735</v>
      </c>
      <c r="F98" s="30">
        <f t="shared" si="16"/>
        <v>157.69999999999999</v>
      </c>
      <c r="G98" s="30">
        <f t="shared" si="17"/>
        <v>157.69999999999999</v>
      </c>
      <c r="H98" s="30">
        <f t="shared" si="22"/>
        <v>0</v>
      </c>
      <c r="I98" s="30"/>
      <c r="J98" s="30">
        <f t="shared" si="18"/>
        <v>157.69999999999999</v>
      </c>
      <c r="K98" s="58"/>
      <c r="L98" s="58"/>
      <c r="M98" s="59"/>
      <c r="N98" s="59"/>
      <c r="O98" s="30">
        <f t="shared" si="19"/>
        <v>157.69999999999999</v>
      </c>
      <c r="P98" s="30">
        <v>127.8</v>
      </c>
      <c r="Q98" s="30">
        <v>22</v>
      </c>
      <c r="R98" s="51"/>
      <c r="S98" s="51"/>
      <c r="T98" s="1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7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7"/>
      <c r="BS98" s="6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6"/>
      <c r="CK98" s="6"/>
      <c r="CL98" s="6"/>
      <c r="CM98" s="6"/>
      <c r="CN98" s="6"/>
      <c r="CO98" s="6"/>
      <c r="CP98" s="6"/>
      <c r="CQ98" s="6"/>
      <c r="CR98" s="6"/>
      <c r="CS98" s="6"/>
      <c r="CT98" s="7"/>
      <c r="CU98" s="6"/>
      <c r="CV98" s="6"/>
      <c r="CW98" s="6"/>
      <c r="CX98" s="6"/>
      <c r="CY98" s="6"/>
      <c r="CZ98" s="6"/>
      <c r="DA98" s="6"/>
      <c r="DB98" s="6"/>
      <c r="DC98" s="6"/>
      <c r="DD98" s="6"/>
      <c r="DE98" s="6"/>
      <c r="DF98" s="6"/>
      <c r="DG98" s="6"/>
      <c r="DH98" s="6"/>
      <c r="DI98" s="6"/>
      <c r="DJ98" s="6"/>
      <c r="DK98" s="6"/>
      <c r="DL98" s="6"/>
      <c r="DM98" s="6"/>
      <c r="DN98" s="6"/>
      <c r="DO98" s="6"/>
      <c r="DP98" s="6"/>
      <c r="DQ98" s="6"/>
      <c r="DR98" s="6"/>
      <c r="DS98" s="6"/>
      <c r="DT98" s="6"/>
      <c r="DU98" s="6"/>
      <c r="DV98" s="7"/>
      <c r="DW98" s="6"/>
      <c r="DX98" s="6"/>
      <c r="DY98" s="6"/>
      <c r="DZ98" s="6"/>
      <c r="EA98" s="6"/>
      <c r="EB98" s="6"/>
      <c r="EC98" s="6"/>
      <c r="ED98" s="6"/>
      <c r="EE98" s="6"/>
      <c r="EF98" s="6"/>
      <c r="EG98" s="6"/>
      <c r="EH98" s="6"/>
      <c r="EI98" s="6"/>
      <c r="EJ98" s="6"/>
      <c r="EK98" s="6"/>
      <c r="EL98" s="6"/>
      <c r="EM98" s="6"/>
      <c r="EN98" s="6"/>
      <c r="EO98" s="6"/>
      <c r="EP98" s="6"/>
      <c r="EQ98" s="6"/>
      <c r="ER98" s="6"/>
      <c r="ES98" s="6"/>
      <c r="ET98" s="6"/>
      <c r="EU98" s="6"/>
      <c r="EV98" s="6"/>
      <c r="EW98" s="6"/>
      <c r="EX98" s="7"/>
      <c r="EY98" s="6"/>
      <c r="EZ98" s="6"/>
    </row>
    <row r="99" spans="1:156" s="2" customFormat="1" ht="17.100000000000001" customHeight="1">
      <c r="A99" s="11" t="s">
        <v>83</v>
      </c>
      <c r="B99" s="4">
        <v>1</v>
      </c>
      <c r="C99" s="4">
        <v>10</v>
      </c>
      <c r="D99" s="36">
        <f t="shared" si="15"/>
        <v>1</v>
      </c>
      <c r="E99" s="63">
        <v>2058</v>
      </c>
      <c r="F99" s="30">
        <f t="shared" si="16"/>
        <v>187.1</v>
      </c>
      <c r="G99" s="30">
        <f t="shared" si="17"/>
        <v>187.1</v>
      </c>
      <c r="H99" s="30">
        <f t="shared" si="22"/>
        <v>0</v>
      </c>
      <c r="I99" s="30"/>
      <c r="J99" s="30">
        <f t="shared" si="18"/>
        <v>187.1</v>
      </c>
      <c r="K99" s="58"/>
      <c r="L99" s="58"/>
      <c r="M99" s="59"/>
      <c r="N99" s="59"/>
      <c r="O99" s="30">
        <f t="shared" si="19"/>
        <v>187.1</v>
      </c>
      <c r="P99" s="30">
        <v>151.5</v>
      </c>
      <c r="Q99" s="30">
        <v>26.1</v>
      </c>
      <c r="R99" s="51"/>
      <c r="S99" s="51"/>
      <c r="T99" s="1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7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7"/>
      <c r="BS99" s="6"/>
      <c r="BT99" s="6"/>
      <c r="BU99" s="6"/>
      <c r="BV99" s="6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6"/>
      <c r="CJ99" s="6"/>
      <c r="CK99" s="6"/>
      <c r="CL99" s="6"/>
      <c r="CM99" s="6"/>
      <c r="CN99" s="6"/>
      <c r="CO99" s="6"/>
      <c r="CP99" s="6"/>
      <c r="CQ99" s="6"/>
      <c r="CR99" s="6"/>
      <c r="CS99" s="6"/>
      <c r="CT99" s="7"/>
      <c r="CU99" s="6"/>
      <c r="CV99" s="6"/>
      <c r="CW99" s="6"/>
      <c r="CX99" s="6"/>
      <c r="CY99" s="6"/>
      <c r="CZ99" s="6"/>
      <c r="DA99" s="6"/>
      <c r="DB99" s="6"/>
      <c r="DC99" s="6"/>
      <c r="DD99" s="6"/>
      <c r="DE99" s="6"/>
      <c r="DF99" s="6"/>
      <c r="DG99" s="6"/>
      <c r="DH99" s="6"/>
      <c r="DI99" s="6"/>
      <c r="DJ99" s="6"/>
      <c r="DK99" s="6"/>
      <c r="DL99" s="6"/>
      <c r="DM99" s="6"/>
      <c r="DN99" s="6"/>
      <c r="DO99" s="6"/>
      <c r="DP99" s="6"/>
      <c r="DQ99" s="6"/>
      <c r="DR99" s="6"/>
      <c r="DS99" s="6"/>
      <c r="DT99" s="6"/>
      <c r="DU99" s="6"/>
      <c r="DV99" s="7"/>
      <c r="DW99" s="6"/>
      <c r="DX99" s="6"/>
      <c r="DY99" s="6"/>
      <c r="DZ99" s="6"/>
      <c r="EA99" s="6"/>
      <c r="EB99" s="6"/>
      <c r="EC99" s="6"/>
      <c r="ED99" s="6"/>
      <c r="EE99" s="6"/>
      <c r="EF99" s="6"/>
      <c r="EG99" s="6"/>
      <c r="EH99" s="6"/>
      <c r="EI99" s="6"/>
      <c r="EJ99" s="6"/>
      <c r="EK99" s="6"/>
      <c r="EL99" s="6"/>
      <c r="EM99" s="6"/>
      <c r="EN99" s="6"/>
      <c r="EO99" s="6"/>
      <c r="EP99" s="6"/>
      <c r="EQ99" s="6"/>
      <c r="ER99" s="6"/>
      <c r="ES99" s="6"/>
      <c r="ET99" s="6"/>
      <c r="EU99" s="6"/>
      <c r="EV99" s="6"/>
      <c r="EW99" s="6"/>
      <c r="EX99" s="7"/>
      <c r="EY99" s="6"/>
      <c r="EZ99" s="6"/>
    </row>
    <row r="100" spans="1:156" s="2" customFormat="1" ht="17.100000000000001" customHeight="1">
      <c r="A100" s="11" t="s">
        <v>84</v>
      </c>
      <c r="B100" s="4">
        <v>1</v>
      </c>
      <c r="C100" s="4">
        <v>10</v>
      </c>
      <c r="D100" s="36">
        <f t="shared" si="15"/>
        <v>1</v>
      </c>
      <c r="E100" s="63">
        <v>2038</v>
      </c>
      <c r="F100" s="30">
        <f t="shared" si="16"/>
        <v>185.3</v>
      </c>
      <c r="G100" s="30">
        <f t="shared" si="17"/>
        <v>185.3</v>
      </c>
      <c r="H100" s="30">
        <f t="shared" si="22"/>
        <v>0</v>
      </c>
      <c r="I100" s="30"/>
      <c r="J100" s="30">
        <f t="shared" si="18"/>
        <v>185.3</v>
      </c>
      <c r="K100" s="58"/>
      <c r="L100" s="58"/>
      <c r="M100" s="59"/>
      <c r="N100" s="59"/>
      <c r="O100" s="30">
        <f t="shared" si="19"/>
        <v>185.3</v>
      </c>
      <c r="P100" s="30">
        <v>150</v>
      </c>
      <c r="Q100" s="30">
        <v>25.9</v>
      </c>
      <c r="R100" s="51"/>
      <c r="S100" s="51"/>
      <c r="T100" s="1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7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7"/>
      <c r="BS100" s="6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6"/>
      <c r="CK100" s="6"/>
      <c r="CL100" s="6"/>
      <c r="CM100" s="6"/>
      <c r="CN100" s="6"/>
      <c r="CO100" s="6"/>
      <c r="CP100" s="6"/>
      <c r="CQ100" s="6"/>
      <c r="CR100" s="6"/>
      <c r="CS100" s="6"/>
      <c r="CT100" s="7"/>
      <c r="CU100" s="6"/>
      <c r="CV100" s="6"/>
      <c r="CW100" s="6"/>
      <c r="CX100" s="6"/>
      <c r="CY100" s="6"/>
      <c r="CZ100" s="6"/>
      <c r="DA100" s="6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DP100" s="6"/>
      <c r="DQ100" s="6"/>
      <c r="DR100" s="6"/>
      <c r="DS100" s="6"/>
      <c r="DT100" s="6"/>
      <c r="DU100" s="6"/>
      <c r="DV100" s="7"/>
      <c r="DW100" s="6"/>
      <c r="DX100" s="6"/>
      <c r="DY100" s="6"/>
      <c r="DZ100" s="6"/>
      <c r="EA100" s="6"/>
      <c r="EB100" s="6"/>
      <c r="EC100" s="6"/>
      <c r="ED100" s="6"/>
      <c r="EE100" s="6"/>
      <c r="EF100" s="6"/>
      <c r="EG100" s="6"/>
      <c r="EH100" s="6"/>
      <c r="EI100" s="6"/>
      <c r="EJ100" s="6"/>
      <c r="EK100" s="6"/>
      <c r="EL100" s="6"/>
      <c r="EM100" s="6"/>
      <c r="EN100" s="6"/>
      <c r="EO100" s="6"/>
      <c r="EP100" s="6"/>
      <c r="EQ100" s="6"/>
      <c r="ER100" s="6"/>
      <c r="ES100" s="6"/>
      <c r="ET100" s="6"/>
      <c r="EU100" s="6"/>
      <c r="EV100" s="6"/>
      <c r="EW100" s="6"/>
      <c r="EX100" s="7"/>
      <c r="EY100" s="6"/>
      <c r="EZ100" s="6"/>
    </row>
    <row r="101" spans="1:156" s="2" customFormat="1" ht="17.100000000000001" customHeight="1">
      <c r="A101" s="11" t="s">
        <v>85</v>
      </c>
      <c r="B101" s="4">
        <v>1</v>
      </c>
      <c r="C101" s="4">
        <v>10</v>
      </c>
      <c r="D101" s="36">
        <f t="shared" si="15"/>
        <v>1</v>
      </c>
      <c r="E101" s="63">
        <v>2093</v>
      </c>
      <c r="F101" s="30">
        <f t="shared" si="16"/>
        <v>190.3</v>
      </c>
      <c r="G101" s="30">
        <f t="shared" si="17"/>
        <v>190.3</v>
      </c>
      <c r="H101" s="30">
        <f t="shared" si="22"/>
        <v>0</v>
      </c>
      <c r="I101" s="30"/>
      <c r="J101" s="30">
        <f t="shared" si="18"/>
        <v>190.3</v>
      </c>
      <c r="K101" s="58"/>
      <c r="L101" s="58"/>
      <c r="M101" s="59"/>
      <c r="N101" s="59"/>
      <c r="O101" s="30">
        <f t="shared" si="19"/>
        <v>190.3</v>
      </c>
      <c r="P101" s="30">
        <v>154.1</v>
      </c>
      <c r="Q101" s="30">
        <v>26.6</v>
      </c>
      <c r="R101" s="51"/>
      <c r="S101" s="51"/>
      <c r="T101" s="1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7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7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6"/>
      <c r="CS101" s="6"/>
      <c r="CT101" s="7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6"/>
      <c r="DS101" s="6"/>
      <c r="DT101" s="6"/>
      <c r="DU101" s="6"/>
      <c r="DV101" s="7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  <c r="EI101" s="6"/>
      <c r="EJ101" s="6"/>
      <c r="EK101" s="6"/>
      <c r="EL101" s="6"/>
      <c r="EM101" s="6"/>
      <c r="EN101" s="6"/>
      <c r="EO101" s="6"/>
      <c r="EP101" s="6"/>
      <c r="EQ101" s="6"/>
      <c r="ER101" s="6"/>
      <c r="ES101" s="6"/>
      <c r="ET101" s="6"/>
      <c r="EU101" s="6"/>
      <c r="EV101" s="6"/>
      <c r="EW101" s="6"/>
      <c r="EX101" s="7"/>
      <c r="EY101" s="6"/>
      <c r="EZ101" s="6"/>
    </row>
    <row r="102" spans="1:156" s="2" customFormat="1" ht="17.100000000000001" customHeight="1">
      <c r="A102" s="15" t="s">
        <v>86</v>
      </c>
      <c r="B102" s="8"/>
      <c r="C102" s="8"/>
      <c r="D102" s="36"/>
      <c r="E102" s="64"/>
      <c r="F102" s="30"/>
      <c r="G102" s="30"/>
      <c r="H102" s="30"/>
      <c r="I102" s="30"/>
      <c r="J102" s="30"/>
      <c r="K102" s="8"/>
      <c r="L102" s="8"/>
      <c r="M102" s="8"/>
      <c r="N102" s="8"/>
      <c r="O102" s="30"/>
      <c r="P102" s="30"/>
      <c r="Q102" s="30"/>
      <c r="R102" s="51"/>
      <c r="S102" s="51"/>
      <c r="T102" s="1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7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7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  <c r="CO102" s="6"/>
      <c r="CP102" s="6"/>
      <c r="CQ102" s="6"/>
      <c r="CR102" s="6"/>
      <c r="CS102" s="6"/>
      <c r="CT102" s="7"/>
      <c r="CU102" s="6"/>
      <c r="CV102" s="6"/>
      <c r="CW102" s="6"/>
      <c r="CX102" s="6"/>
      <c r="CY102" s="6"/>
      <c r="CZ102" s="6"/>
      <c r="DA102" s="6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  <c r="DM102" s="6"/>
      <c r="DN102" s="6"/>
      <c r="DO102" s="6"/>
      <c r="DP102" s="6"/>
      <c r="DQ102" s="6"/>
      <c r="DR102" s="6"/>
      <c r="DS102" s="6"/>
      <c r="DT102" s="6"/>
      <c r="DU102" s="6"/>
      <c r="DV102" s="7"/>
      <c r="DW102" s="6"/>
      <c r="DX102" s="6"/>
      <c r="DY102" s="6"/>
      <c r="DZ102" s="6"/>
      <c r="EA102" s="6"/>
      <c r="EB102" s="6"/>
      <c r="EC102" s="6"/>
      <c r="ED102" s="6"/>
      <c r="EE102" s="6"/>
      <c r="EF102" s="6"/>
      <c r="EG102" s="6"/>
      <c r="EH102" s="6"/>
      <c r="EI102" s="6"/>
      <c r="EJ102" s="6"/>
      <c r="EK102" s="6"/>
      <c r="EL102" s="6"/>
      <c r="EM102" s="6"/>
      <c r="EN102" s="6"/>
      <c r="EO102" s="6"/>
      <c r="EP102" s="6"/>
      <c r="EQ102" s="6"/>
      <c r="ER102" s="6"/>
      <c r="ES102" s="6"/>
      <c r="ET102" s="6"/>
      <c r="EU102" s="6"/>
      <c r="EV102" s="6"/>
      <c r="EW102" s="6"/>
      <c r="EX102" s="7"/>
      <c r="EY102" s="6"/>
      <c r="EZ102" s="6"/>
    </row>
    <row r="103" spans="1:156" s="2" customFormat="1" ht="16.5" customHeight="1">
      <c r="A103" s="11" t="s">
        <v>87</v>
      </c>
      <c r="B103" s="4">
        <v>1</v>
      </c>
      <c r="C103" s="4">
        <v>10</v>
      </c>
      <c r="D103" s="36">
        <f t="shared" si="15"/>
        <v>1</v>
      </c>
      <c r="E103" s="63">
        <v>1063</v>
      </c>
      <c r="F103" s="30">
        <f t="shared" si="16"/>
        <v>96.6</v>
      </c>
      <c r="G103" s="30">
        <f t="shared" si="17"/>
        <v>96.6</v>
      </c>
      <c r="H103" s="30">
        <f t="shared" ref="H103:H115" si="23">G103-F103</f>
        <v>0</v>
      </c>
      <c r="I103" s="30"/>
      <c r="J103" s="30">
        <f t="shared" si="18"/>
        <v>96.6</v>
      </c>
      <c r="K103" s="58"/>
      <c r="L103" s="58"/>
      <c r="M103" s="59"/>
      <c r="N103" s="59"/>
      <c r="O103" s="30">
        <f t="shared" si="19"/>
        <v>96.6</v>
      </c>
      <c r="P103" s="30">
        <v>45</v>
      </c>
      <c r="Q103" s="30">
        <v>37.9</v>
      </c>
      <c r="R103" s="51"/>
      <c r="S103" s="51"/>
      <c r="T103" s="1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7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7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7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6"/>
      <c r="DS103" s="6"/>
      <c r="DT103" s="6"/>
      <c r="DU103" s="6"/>
      <c r="DV103" s="7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  <c r="EI103" s="6"/>
      <c r="EJ103" s="6"/>
      <c r="EK103" s="6"/>
      <c r="EL103" s="6"/>
      <c r="EM103" s="6"/>
      <c r="EN103" s="6"/>
      <c r="EO103" s="6"/>
      <c r="EP103" s="6"/>
      <c r="EQ103" s="6"/>
      <c r="ER103" s="6"/>
      <c r="ES103" s="6"/>
      <c r="ET103" s="6"/>
      <c r="EU103" s="6"/>
      <c r="EV103" s="6"/>
      <c r="EW103" s="6"/>
      <c r="EX103" s="7"/>
      <c r="EY103" s="6"/>
      <c r="EZ103" s="6"/>
    </row>
    <row r="104" spans="1:156" s="2" customFormat="1" ht="16.5" customHeight="1">
      <c r="A104" s="11" t="s">
        <v>88</v>
      </c>
      <c r="B104" s="4">
        <v>1</v>
      </c>
      <c r="C104" s="4">
        <v>10</v>
      </c>
      <c r="D104" s="36">
        <f t="shared" si="15"/>
        <v>1</v>
      </c>
      <c r="E104" s="63">
        <v>2348</v>
      </c>
      <c r="F104" s="30">
        <f t="shared" si="16"/>
        <v>213.5</v>
      </c>
      <c r="G104" s="30">
        <f t="shared" si="17"/>
        <v>213.5</v>
      </c>
      <c r="H104" s="30">
        <f t="shared" si="23"/>
        <v>0</v>
      </c>
      <c r="I104" s="30"/>
      <c r="J104" s="30">
        <f t="shared" si="18"/>
        <v>213.5</v>
      </c>
      <c r="K104" s="58"/>
      <c r="L104" s="58"/>
      <c r="M104" s="59"/>
      <c r="N104" s="59"/>
      <c r="O104" s="30">
        <f t="shared" si="19"/>
        <v>213.5</v>
      </c>
      <c r="P104" s="30">
        <v>99.4</v>
      </c>
      <c r="Q104" s="30">
        <v>83.8</v>
      </c>
      <c r="R104" s="51"/>
      <c r="S104" s="51"/>
      <c r="T104" s="1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7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7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7"/>
      <c r="CU104" s="6"/>
      <c r="CV104" s="6"/>
      <c r="CW104" s="6"/>
      <c r="CX104" s="6"/>
      <c r="CY104" s="6"/>
      <c r="CZ104" s="6"/>
      <c r="DA104" s="6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6"/>
      <c r="DS104" s="6"/>
      <c r="DT104" s="6"/>
      <c r="DU104" s="6"/>
      <c r="DV104" s="7"/>
      <c r="DW104" s="6"/>
      <c r="DX104" s="6"/>
      <c r="DY104" s="6"/>
      <c r="DZ104" s="6"/>
      <c r="EA104" s="6"/>
      <c r="EB104" s="6"/>
      <c r="EC104" s="6"/>
      <c r="ED104" s="6"/>
      <c r="EE104" s="6"/>
      <c r="EF104" s="6"/>
      <c r="EG104" s="6"/>
      <c r="EH104" s="6"/>
      <c r="EI104" s="6"/>
      <c r="EJ104" s="6"/>
      <c r="EK104" s="6"/>
      <c r="EL104" s="6"/>
      <c r="EM104" s="6"/>
      <c r="EN104" s="6"/>
      <c r="EO104" s="6"/>
      <c r="EP104" s="6"/>
      <c r="EQ104" s="6"/>
      <c r="ER104" s="6"/>
      <c r="ES104" s="6"/>
      <c r="ET104" s="6"/>
      <c r="EU104" s="6"/>
      <c r="EV104" s="6"/>
      <c r="EW104" s="6"/>
      <c r="EX104" s="7"/>
      <c r="EY104" s="6"/>
      <c r="EZ104" s="6"/>
    </row>
    <row r="105" spans="1:156" s="2" customFormat="1" ht="17.100000000000001" customHeight="1">
      <c r="A105" s="11" t="s">
        <v>89</v>
      </c>
      <c r="B105" s="4">
        <v>1</v>
      </c>
      <c r="C105" s="4">
        <v>10</v>
      </c>
      <c r="D105" s="36">
        <f t="shared" si="15"/>
        <v>1</v>
      </c>
      <c r="E105" s="63">
        <v>1143</v>
      </c>
      <c r="F105" s="30">
        <f t="shared" si="16"/>
        <v>103.9</v>
      </c>
      <c r="G105" s="30">
        <f t="shared" si="17"/>
        <v>103.9</v>
      </c>
      <c r="H105" s="30">
        <f t="shared" si="23"/>
        <v>0</v>
      </c>
      <c r="I105" s="30"/>
      <c r="J105" s="30">
        <f t="shared" si="18"/>
        <v>103.9</v>
      </c>
      <c r="K105" s="58"/>
      <c r="L105" s="58"/>
      <c r="M105" s="59"/>
      <c r="N105" s="59"/>
      <c r="O105" s="30">
        <f t="shared" si="19"/>
        <v>103.9</v>
      </c>
      <c r="P105" s="30">
        <v>48.4</v>
      </c>
      <c r="Q105" s="30">
        <v>40.700000000000003</v>
      </c>
      <c r="R105" s="51"/>
      <c r="S105" s="51"/>
      <c r="T105" s="1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7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7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7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6"/>
      <c r="DS105" s="6"/>
      <c r="DT105" s="6"/>
      <c r="DU105" s="6"/>
      <c r="DV105" s="7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  <c r="EI105" s="6"/>
      <c r="EJ105" s="6"/>
      <c r="EK105" s="6"/>
      <c r="EL105" s="6"/>
      <c r="EM105" s="6"/>
      <c r="EN105" s="6"/>
      <c r="EO105" s="6"/>
      <c r="EP105" s="6"/>
      <c r="EQ105" s="6"/>
      <c r="ER105" s="6"/>
      <c r="ES105" s="6"/>
      <c r="ET105" s="6"/>
      <c r="EU105" s="6"/>
      <c r="EV105" s="6"/>
      <c r="EW105" s="6"/>
      <c r="EX105" s="7"/>
      <c r="EY105" s="6"/>
      <c r="EZ105" s="6"/>
    </row>
    <row r="106" spans="1:156" s="2" customFormat="1" ht="17.100000000000001" customHeight="1">
      <c r="A106" s="11" t="s">
        <v>90</v>
      </c>
      <c r="B106" s="4">
        <v>1</v>
      </c>
      <c r="C106" s="4">
        <v>10</v>
      </c>
      <c r="D106" s="36">
        <f t="shared" si="15"/>
        <v>1</v>
      </c>
      <c r="E106" s="63">
        <v>1226</v>
      </c>
      <c r="F106" s="30">
        <f t="shared" si="16"/>
        <v>111.5</v>
      </c>
      <c r="G106" s="30">
        <f t="shared" si="17"/>
        <v>111.5</v>
      </c>
      <c r="H106" s="30">
        <f t="shared" si="23"/>
        <v>0</v>
      </c>
      <c r="I106" s="30"/>
      <c r="J106" s="30">
        <f t="shared" si="18"/>
        <v>111.5</v>
      </c>
      <c r="K106" s="58"/>
      <c r="L106" s="58"/>
      <c r="M106" s="59"/>
      <c r="N106" s="59"/>
      <c r="O106" s="30">
        <f t="shared" si="19"/>
        <v>111.5</v>
      </c>
      <c r="P106" s="30">
        <v>51.9</v>
      </c>
      <c r="Q106" s="30">
        <v>43.8</v>
      </c>
      <c r="R106" s="51"/>
      <c r="S106" s="51"/>
      <c r="T106" s="1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7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7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7"/>
      <c r="CU106" s="6"/>
      <c r="CV106" s="6"/>
      <c r="CW106" s="6"/>
      <c r="CX106" s="6"/>
      <c r="CY106" s="6"/>
      <c r="CZ106" s="6"/>
      <c r="DA106" s="6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7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  <c r="EI106" s="6"/>
      <c r="EJ106" s="6"/>
      <c r="EK106" s="6"/>
      <c r="EL106" s="6"/>
      <c r="EM106" s="6"/>
      <c r="EN106" s="6"/>
      <c r="EO106" s="6"/>
      <c r="EP106" s="6"/>
      <c r="EQ106" s="6"/>
      <c r="ER106" s="6"/>
      <c r="ES106" s="6"/>
      <c r="ET106" s="6"/>
      <c r="EU106" s="6"/>
      <c r="EV106" s="6"/>
      <c r="EW106" s="6"/>
      <c r="EX106" s="7"/>
      <c r="EY106" s="6"/>
      <c r="EZ106" s="6"/>
    </row>
    <row r="107" spans="1:156" s="2" customFormat="1" ht="17.100000000000001" customHeight="1">
      <c r="A107" s="11" t="s">
        <v>91</v>
      </c>
      <c r="B107" s="4">
        <v>1</v>
      </c>
      <c r="C107" s="4">
        <v>10</v>
      </c>
      <c r="D107" s="36">
        <f t="shared" si="15"/>
        <v>1</v>
      </c>
      <c r="E107" s="63">
        <v>1766</v>
      </c>
      <c r="F107" s="30">
        <f t="shared" si="16"/>
        <v>160.5</v>
      </c>
      <c r="G107" s="30">
        <f t="shared" si="17"/>
        <v>160.5</v>
      </c>
      <c r="H107" s="30">
        <f t="shared" si="23"/>
        <v>0</v>
      </c>
      <c r="I107" s="30"/>
      <c r="J107" s="30">
        <f t="shared" si="18"/>
        <v>160.5</v>
      </c>
      <c r="K107" s="58"/>
      <c r="L107" s="58"/>
      <c r="M107" s="59"/>
      <c r="N107" s="59"/>
      <c r="O107" s="30">
        <f t="shared" si="19"/>
        <v>160.5</v>
      </c>
      <c r="P107" s="30">
        <v>74.8</v>
      </c>
      <c r="Q107" s="30">
        <v>62.9</v>
      </c>
      <c r="R107" s="51"/>
      <c r="S107" s="51"/>
      <c r="T107" s="1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7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7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7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6"/>
      <c r="DS107" s="6"/>
      <c r="DT107" s="6"/>
      <c r="DU107" s="6"/>
      <c r="DV107" s="7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  <c r="EI107" s="6"/>
      <c r="EJ107" s="6"/>
      <c r="EK107" s="6"/>
      <c r="EL107" s="6"/>
      <c r="EM107" s="6"/>
      <c r="EN107" s="6"/>
      <c r="EO107" s="6"/>
      <c r="EP107" s="6"/>
      <c r="EQ107" s="6"/>
      <c r="ER107" s="6"/>
      <c r="ES107" s="6"/>
      <c r="ET107" s="6"/>
      <c r="EU107" s="6"/>
      <c r="EV107" s="6"/>
      <c r="EW107" s="6"/>
      <c r="EX107" s="7"/>
      <c r="EY107" s="6"/>
      <c r="EZ107" s="6"/>
    </row>
    <row r="108" spans="1:156" s="2" customFormat="1" ht="17.100000000000001" customHeight="1">
      <c r="A108" s="11" t="s">
        <v>92</v>
      </c>
      <c r="B108" s="4">
        <v>1</v>
      </c>
      <c r="C108" s="4">
        <v>10</v>
      </c>
      <c r="D108" s="36">
        <f t="shared" si="15"/>
        <v>1</v>
      </c>
      <c r="E108" s="63">
        <v>1271</v>
      </c>
      <c r="F108" s="30">
        <f t="shared" si="16"/>
        <v>115.5</v>
      </c>
      <c r="G108" s="30">
        <f t="shared" si="17"/>
        <v>115.5</v>
      </c>
      <c r="H108" s="30">
        <f t="shared" si="23"/>
        <v>0</v>
      </c>
      <c r="I108" s="30"/>
      <c r="J108" s="30">
        <f t="shared" si="18"/>
        <v>115.5</v>
      </c>
      <c r="K108" s="58"/>
      <c r="L108" s="58"/>
      <c r="M108" s="59"/>
      <c r="N108" s="59"/>
      <c r="O108" s="30">
        <f t="shared" si="19"/>
        <v>115.5</v>
      </c>
      <c r="P108" s="30">
        <v>53.9</v>
      </c>
      <c r="Q108" s="30">
        <v>45.2</v>
      </c>
      <c r="R108" s="51"/>
      <c r="S108" s="51"/>
      <c r="T108" s="1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7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7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7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6"/>
      <c r="DS108" s="6"/>
      <c r="DT108" s="6"/>
      <c r="DU108" s="6"/>
      <c r="DV108" s="7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  <c r="EI108" s="6"/>
      <c r="EJ108" s="6"/>
      <c r="EK108" s="6"/>
      <c r="EL108" s="6"/>
      <c r="EM108" s="6"/>
      <c r="EN108" s="6"/>
      <c r="EO108" s="6"/>
      <c r="EP108" s="6"/>
      <c r="EQ108" s="6"/>
      <c r="ER108" s="6"/>
      <c r="ES108" s="6"/>
      <c r="ET108" s="6"/>
      <c r="EU108" s="6"/>
      <c r="EV108" s="6"/>
      <c r="EW108" s="6"/>
      <c r="EX108" s="7"/>
      <c r="EY108" s="6"/>
      <c r="EZ108" s="6"/>
    </row>
    <row r="109" spans="1:156" s="2" customFormat="1" ht="17.100000000000001" customHeight="1">
      <c r="A109" s="11" t="s">
        <v>93</v>
      </c>
      <c r="B109" s="4">
        <v>1</v>
      </c>
      <c r="C109" s="4">
        <v>10</v>
      </c>
      <c r="D109" s="36">
        <f t="shared" si="15"/>
        <v>1</v>
      </c>
      <c r="E109" s="63">
        <v>1832</v>
      </c>
      <c r="F109" s="30">
        <f t="shared" si="16"/>
        <v>166.5</v>
      </c>
      <c r="G109" s="30">
        <f t="shared" si="17"/>
        <v>166.5</v>
      </c>
      <c r="H109" s="30">
        <f t="shared" si="23"/>
        <v>0</v>
      </c>
      <c r="I109" s="30"/>
      <c r="J109" s="30">
        <f t="shared" si="18"/>
        <v>166.5</v>
      </c>
      <c r="K109" s="58"/>
      <c r="L109" s="58"/>
      <c r="M109" s="59"/>
      <c r="N109" s="59"/>
      <c r="O109" s="30">
        <f t="shared" si="19"/>
        <v>166.5</v>
      </c>
      <c r="P109" s="30">
        <v>77.599999999999994</v>
      </c>
      <c r="Q109" s="30">
        <v>65.3</v>
      </c>
      <c r="R109" s="51"/>
      <c r="S109" s="51"/>
      <c r="T109" s="1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7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7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6"/>
      <c r="CS109" s="6"/>
      <c r="CT109" s="7"/>
      <c r="CU109" s="6"/>
      <c r="CV109" s="6"/>
      <c r="CW109" s="6"/>
      <c r="CX109" s="6"/>
      <c r="CY109" s="6"/>
      <c r="CZ109" s="6"/>
      <c r="DA109" s="6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  <c r="DM109" s="6"/>
      <c r="DN109" s="6"/>
      <c r="DO109" s="6"/>
      <c r="DP109" s="6"/>
      <c r="DQ109" s="6"/>
      <c r="DR109" s="6"/>
      <c r="DS109" s="6"/>
      <c r="DT109" s="6"/>
      <c r="DU109" s="6"/>
      <c r="DV109" s="7"/>
      <c r="DW109" s="6"/>
      <c r="DX109" s="6"/>
      <c r="DY109" s="6"/>
      <c r="DZ109" s="6"/>
      <c r="EA109" s="6"/>
      <c r="EB109" s="6"/>
      <c r="EC109" s="6"/>
      <c r="ED109" s="6"/>
      <c r="EE109" s="6"/>
      <c r="EF109" s="6"/>
      <c r="EG109" s="6"/>
      <c r="EH109" s="6"/>
      <c r="EI109" s="6"/>
      <c r="EJ109" s="6"/>
      <c r="EK109" s="6"/>
      <c r="EL109" s="6"/>
      <c r="EM109" s="6"/>
      <c r="EN109" s="6"/>
      <c r="EO109" s="6"/>
      <c r="EP109" s="6"/>
      <c r="EQ109" s="6"/>
      <c r="ER109" s="6"/>
      <c r="ES109" s="6"/>
      <c r="ET109" s="6"/>
      <c r="EU109" s="6"/>
      <c r="EV109" s="6"/>
      <c r="EW109" s="6"/>
      <c r="EX109" s="7"/>
      <c r="EY109" s="6"/>
      <c r="EZ109" s="6"/>
    </row>
    <row r="110" spans="1:156" s="2" customFormat="1" ht="17.100000000000001" customHeight="1">
      <c r="A110" s="11" t="s">
        <v>94</v>
      </c>
      <c r="B110" s="4">
        <v>1</v>
      </c>
      <c r="C110" s="4">
        <v>10</v>
      </c>
      <c r="D110" s="36">
        <f t="shared" si="15"/>
        <v>1</v>
      </c>
      <c r="E110" s="63">
        <v>1823</v>
      </c>
      <c r="F110" s="30">
        <f t="shared" si="16"/>
        <v>165.7</v>
      </c>
      <c r="G110" s="30">
        <f t="shared" si="17"/>
        <v>165.7</v>
      </c>
      <c r="H110" s="30">
        <f t="shared" si="23"/>
        <v>0</v>
      </c>
      <c r="I110" s="30"/>
      <c r="J110" s="30">
        <f t="shared" si="18"/>
        <v>165.7</v>
      </c>
      <c r="K110" s="58"/>
      <c r="L110" s="58"/>
      <c r="M110" s="59"/>
      <c r="N110" s="59"/>
      <c r="O110" s="30">
        <f t="shared" si="19"/>
        <v>165.7</v>
      </c>
      <c r="P110" s="30">
        <v>77.2</v>
      </c>
      <c r="Q110" s="30">
        <v>65</v>
      </c>
      <c r="R110" s="51"/>
      <c r="S110" s="51"/>
      <c r="T110" s="1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7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7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7"/>
      <c r="CU110" s="6"/>
      <c r="CV110" s="6"/>
      <c r="CW110" s="6"/>
      <c r="CX110" s="6"/>
      <c r="CY110" s="6"/>
      <c r="CZ110" s="6"/>
      <c r="DA110" s="6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6"/>
      <c r="DS110" s="6"/>
      <c r="DT110" s="6"/>
      <c r="DU110" s="6"/>
      <c r="DV110" s="7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  <c r="EI110" s="6"/>
      <c r="EJ110" s="6"/>
      <c r="EK110" s="6"/>
      <c r="EL110" s="6"/>
      <c r="EM110" s="6"/>
      <c r="EN110" s="6"/>
      <c r="EO110" s="6"/>
      <c r="EP110" s="6"/>
      <c r="EQ110" s="6"/>
      <c r="ER110" s="6"/>
      <c r="ES110" s="6"/>
      <c r="ET110" s="6"/>
      <c r="EU110" s="6"/>
      <c r="EV110" s="6"/>
      <c r="EW110" s="6"/>
      <c r="EX110" s="7"/>
      <c r="EY110" s="6"/>
      <c r="EZ110" s="6"/>
    </row>
    <row r="111" spans="1:156" s="2" customFormat="1" ht="17.100000000000001" customHeight="1">
      <c r="A111" s="11" t="s">
        <v>95</v>
      </c>
      <c r="B111" s="4">
        <v>1</v>
      </c>
      <c r="C111" s="4">
        <v>10</v>
      </c>
      <c r="D111" s="36">
        <f t="shared" si="15"/>
        <v>1</v>
      </c>
      <c r="E111" s="63">
        <v>1262</v>
      </c>
      <c r="F111" s="30">
        <f t="shared" si="16"/>
        <v>114.7</v>
      </c>
      <c r="G111" s="30">
        <f t="shared" si="17"/>
        <v>114.7</v>
      </c>
      <c r="H111" s="30">
        <f t="shared" si="23"/>
        <v>0</v>
      </c>
      <c r="I111" s="30"/>
      <c r="J111" s="30">
        <f t="shared" si="18"/>
        <v>114.7</v>
      </c>
      <c r="K111" s="58"/>
      <c r="L111" s="58"/>
      <c r="M111" s="59"/>
      <c r="N111" s="59"/>
      <c r="O111" s="30">
        <f t="shared" si="19"/>
        <v>114.7</v>
      </c>
      <c r="P111" s="30">
        <v>53.5</v>
      </c>
      <c r="Q111" s="30">
        <v>44.9</v>
      </c>
      <c r="R111" s="51"/>
      <c r="S111" s="51"/>
      <c r="T111" s="1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7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7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6"/>
      <c r="CS111" s="6"/>
      <c r="CT111" s="7"/>
      <c r="CU111" s="6"/>
      <c r="CV111" s="6"/>
      <c r="CW111" s="6"/>
      <c r="CX111" s="6"/>
      <c r="CY111" s="6"/>
      <c r="CZ111" s="6"/>
      <c r="DA111" s="6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  <c r="DQ111" s="6"/>
      <c r="DR111" s="6"/>
      <c r="DS111" s="6"/>
      <c r="DT111" s="6"/>
      <c r="DU111" s="6"/>
      <c r="DV111" s="7"/>
      <c r="DW111" s="6"/>
      <c r="DX111" s="6"/>
      <c r="DY111" s="6"/>
      <c r="DZ111" s="6"/>
      <c r="EA111" s="6"/>
      <c r="EB111" s="6"/>
      <c r="EC111" s="6"/>
      <c r="ED111" s="6"/>
      <c r="EE111" s="6"/>
      <c r="EF111" s="6"/>
      <c r="EG111" s="6"/>
      <c r="EH111" s="6"/>
      <c r="EI111" s="6"/>
      <c r="EJ111" s="6"/>
      <c r="EK111" s="6"/>
      <c r="EL111" s="6"/>
      <c r="EM111" s="6"/>
      <c r="EN111" s="6"/>
      <c r="EO111" s="6"/>
      <c r="EP111" s="6"/>
      <c r="EQ111" s="6"/>
      <c r="ER111" s="6"/>
      <c r="ES111" s="6"/>
      <c r="ET111" s="6"/>
      <c r="EU111" s="6"/>
      <c r="EV111" s="6"/>
      <c r="EW111" s="6"/>
      <c r="EX111" s="7"/>
      <c r="EY111" s="6"/>
      <c r="EZ111" s="6"/>
    </row>
    <row r="112" spans="1:156" s="2" customFormat="1" ht="17.100000000000001" customHeight="1">
      <c r="A112" s="11" t="s">
        <v>96</v>
      </c>
      <c r="B112" s="4">
        <v>1</v>
      </c>
      <c r="C112" s="4">
        <v>10</v>
      </c>
      <c r="D112" s="36">
        <f t="shared" si="15"/>
        <v>1</v>
      </c>
      <c r="E112" s="63">
        <v>1798</v>
      </c>
      <c r="F112" s="30">
        <f t="shared" si="16"/>
        <v>163.5</v>
      </c>
      <c r="G112" s="30">
        <f t="shared" si="17"/>
        <v>163.5</v>
      </c>
      <c r="H112" s="30">
        <f t="shared" si="23"/>
        <v>0</v>
      </c>
      <c r="I112" s="30"/>
      <c r="J112" s="30">
        <f t="shared" si="18"/>
        <v>163.5</v>
      </c>
      <c r="K112" s="58"/>
      <c r="L112" s="58"/>
      <c r="M112" s="59"/>
      <c r="N112" s="59"/>
      <c r="O112" s="30">
        <f t="shared" si="19"/>
        <v>163.5</v>
      </c>
      <c r="P112" s="30">
        <v>76.099999999999994</v>
      </c>
      <c r="Q112" s="30">
        <v>64.2</v>
      </c>
      <c r="R112" s="51"/>
      <c r="S112" s="51"/>
      <c r="T112" s="1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7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7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  <c r="CO112" s="6"/>
      <c r="CP112" s="6"/>
      <c r="CQ112" s="6"/>
      <c r="CR112" s="6"/>
      <c r="CS112" s="6"/>
      <c r="CT112" s="7"/>
      <c r="CU112" s="6"/>
      <c r="CV112" s="6"/>
      <c r="CW112" s="6"/>
      <c r="CX112" s="6"/>
      <c r="CY112" s="6"/>
      <c r="CZ112" s="6"/>
      <c r="DA112" s="6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  <c r="DQ112" s="6"/>
      <c r="DR112" s="6"/>
      <c r="DS112" s="6"/>
      <c r="DT112" s="6"/>
      <c r="DU112" s="6"/>
      <c r="DV112" s="7"/>
      <c r="DW112" s="6"/>
      <c r="DX112" s="6"/>
      <c r="DY112" s="6"/>
      <c r="DZ112" s="6"/>
      <c r="EA112" s="6"/>
      <c r="EB112" s="6"/>
      <c r="EC112" s="6"/>
      <c r="ED112" s="6"/>
      <c r="EE112" s="6"/>
      <c r="EF112" s="6"/>
      <c r="EG112" s="6"/>
      <c r="EH112" s="6"/>
      <c r="EI112" s="6"/>
      <c r="EJ112" s="6"/>
      <c r="EK112" s="6"/>
      <c r="EL112" s="6"/>
      <c r="EM112" s="6"/>
      <c r="EN112" s="6"/>
      <c r="EO112" s="6"/>
      <c r="EP112" s="6"/>
      <c r="EQ112" s="6"/>
      <c r="ER112" s="6"/>
      <c r="ES112" s="6"/>
      <c r="ET112" s="6"/>
      <c r="EU112" s="6"/>
      <c r="EV112" s="6"/>
      <c r="EW112" s="6"/>
      <c r="EX112" s="7"/>
      <c r="EY112" s="6"/>
      <c r="EZ112" s="6"/>
    </row>
    <row r="113" spans="1:156" s="2" customFormat="1" ht="17.100000000000001" customHeight="1">
      <c r="A113" s="37" t="s">
        <v>97</v>
      </c>
      <c r="B113" s="4">
        <v>1</v>
      </c>
      <c r="C113" s="4">
        <v>10</v>
      </c>
      <c r="D113" s="36">
        <f t="shared" si="15"/>
        <v>1</v>
      </c>
      <c r="E113" s="63">
        <v>905</v>
      </c>
      <c r="F113" s="30">
        <f t="shared" si="16"/>
        <v>82.3</v>
      </c>
      <c r="G113" s="30">
        <f t="shared" si="17"/>
        <v>82.3</v>
      </c>
      <c r="H113" s="30">
        <f t="shared" si="23"/>
        <v>0</v>
      </c>
      <c r="I113" s="30"/>
      <c r="J113" s="30">
        <f t="shared" si="18"/>
        <v>82.3</v>
      </c>
      <c r="K113" s="58"/>
      <c r="L113" s="58"/>
      <c r="M113" s="59"/>
      <c r="N113" s="59"/>
      <c r="O113" s="30">
        <f t="shared" si="19"/>
        <v>82.3</v>
      </c>
      <c r="P113" s="30">
        <v>38.299999999999997</v>
      </c>
      <c r="Q113" s="30">
        <v>32.299999999999997</v>
      </c>
      <c r="R113" s="51"/>
      <c r="S113" s="51"/>
      <c r="T113" s="1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7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7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6"/>
      <c r="CR113" s="6"/>
      <c r="CS113" s="6"/>
      <c r="CT113" s="7"/>
      <c r="CU113" s="6"/>
      <c r="CV113" s="6"/>
      <c r="CW113" s="6"/>
      <c r="CX113" s="6"/>
      <c r="CY113" s="6"/>
      <c r="CZ113" s="6"/>
      <c r="DA113" s="6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6"/>
      <c r="DP113" s="6"/>
      <c r="DQ113" s="6"/>
      <c r="DR113" s="6"/>
      <c r="DS113" s="6"/>
      <c r="DT113" s="6"/>
      <c r="DU113" s="6"/>
      <c r="DV113" s="7"/>
      <c r="DW113" s="6"/>
      <c r="DX113" s="6"/>
      <c r="DY113" s="6"/>
      <c r="DZ113" s="6"/>
      <c r="EA113" s="6"/>
      <c r="EB113" s="6"/>
      <c r="EC113" s="6"/>
      <c r="ED113" s="6"/>
      <c r="EE113" s="6"/>
      <c r="EF113" s="6"/>
      <c r="EG113" s="6"/>
      <c r="EH113" s="6"/>
      <c r="EI113" s="6"/>
      <c r="EJ113" s="6"/>
      <c r="EK113" s="6"/>
      <c r="EL113" s="6"/>
      <c r="EM113" s="6"/>
      <c r="EN113" s="6"/>
      <c r="EO113" s="6"/>
      <c r="EP113" s="6"/>
      <c r="EQ113" s="6"/>
      <c r="ER113" s="6"/>
      <c r="ES113" s="6"/>
      <c r="ET113" s="6"/>
      <c r="EU113" s="6"/>
      <c r="EV113" s="6"/>
      <c r="EW113" s="6"/>
      <c r="EX113" s="7"/>
      <c r="EY113" s="6"/>
      <c r="EZ113" s="6"/>
    </row>
    <row r="114" spans="1:156" s="2" customFormat="1" ht="17.100000000000001" customHeight="1">
      <c r="A114" s="11" t="s">
        <v>98</v>
      </c>
      <c r="B114" s="4">
        <v>1</v>
      </c>
      <c r="C114" s="4">
        <v>10</v>
      </c>
      <c r="D114" s="36">
        <f t="shared" si="15"/>
        <v>1</v>
      </c>
      <c r="E114" s="63">
        <v>1162</v>
      </c>
      <c r="F114" s="30">
        <f t="shared" si="16"/>
        <v>105.6</v>
      </c>
      <c r="G114" s="30">
        <f t="shared" si="17"/>
        <v>105.6</v>
      </c>
      <c r="H114" s="30">
        <f t="shared" si="23"/>
        <v>0</v>
      </c>
      <c r="I114" s="30"/>
      <c r="J114" s="30">
        <f t="shared" si="18"/>
        <v>105.6</v>
      </c>
      <c r="K114" s="58"/>
      <c r="L114" s="58"/>
      <c r="M114" s="59"/>
      <c r="N114" s="59"/>
      <c r="O114" s="30">
        <f t="shared" si="19"/>
        <v>105.6</v>
      </c>
      <c r="P114" s="30">
        <v>49.2</v>
      </c>
      <c r="Q114" s="30">
        <v>41.4</v>
      </c>
      <c r="R114" s="51"/>
      <c r="S114" s="51"/>
      <c r="T114" s="1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7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7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7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6"/>
      <c r="DS114" s="6"/>
      <c r="DT114" s="6"/>
      <c r="DU114" s="6"/>
      <c r="DV114" s="7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  <c r="EI114" s="6"/>
      <c r="EJ114" s="6"/>
      <c r="EK114" s="6"/>
      <c r="EL114" s="6"/>
      <c r="EM114" s="6"/>
      <c r="EN114" s="6"/>
      <c r="EO114" s="6"/>
      <c r="EP114" s="6"/>
      <c r="EQ114" s="6"/>
      <c r="ER114" s="6"/>
      <c r="ES114" s="6"/>
      <c r="ET114" s="6"/>
      <c r="EU114" s="6"/>
      <c r="EV114" s="6"/>
      <c r="EW114" s="6"/>
      <c r="EX114" s="7"/>
      <c r="EY114" s="6"/>
      <c r="EZ114" s="6"/>
    </row>
    <row r="115" spans="1:156" s="2" customFormat="1" ht="17.100000000000001" customHeight="1">
      <c r="A115" s="11" t="s">
        <v>99</v>
      </c>
      <c r="B115" s="4">
        <v>1</v>
      </c>
      <c r="C115" s="4">
        <v>10</v>
      </c>
      <c r="D115" s="36">
        <f t="shared" si="15"/>
        <v>1</v>
      </c>
      <c r="E115" s="63">
        <v>881</v>
      </c>
      <c r="F115" s="30">
        <f t="shared" si="16"/>
        <v>80.099999999999994</v>
      </c>
      <c r="G115" s="30">
        <f t="shared" si="17"/>
        <v>80.099999999999994</v>
      </c>
      <c r="H115" s="30">
        <f t="shared" si="23"/>
        <v>0</v>
      </c>
      <c r="I115" s="30"/>
      <c r="J115" s="30">
        <f t="shared" si="18"/>
        <v>80.099999999999994</v>
      </c>
      <c r="K115" s="58"/>
      <c r="L115" s="58"/>
      <c r="M115" s="59"/>
      <c r="N115" s="59"/>
      <c r="O115" s="30">
        <f t="shared" si="19"/>
        <v>80.099999999999994</v>
      </c>
      <c r="P115" s="30">
        <v>37.299999999999997</v>
      </c>
      <c r="Q115" s="30">
        <v>31.4</v>
      </c>
      <c r="R115" s="51"/>
      <c r="S115" s="51"/>
      <c r="T115" s="1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7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7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  <c r="CS115" s="6"/>
      <c r="CT115" s="7"/>
      <c r="CU115" s="6"/>
      <c r="CV115" s="6"/>
      <c r="CW115" s="6"/>
      <c r="CX115" s="6"/>
      <c r="CY115" s="6"/>
      <c r="CZ115" s="6"/>
      <c r="DA115" s="6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  <c r="DQ115" s="6"/>
      <c r="DR115" s="6"/>
      <c r="DS115" s="6"/>
      <c r="DT115" s="6"/>
      <c r="DU115" s="6"/>
      <c r="DV115" s="7"/>
      <c r="DW115" s="6"/>
      <c r="DX115" s="6"/>
      <c r="DY115" s="6"/>
      <c r="DZ115" s="6"/>
      <c r="EA115" s="6"/>
      <c r="EB115" s="6"/>
      <c r="EC115" s="6"/>
      <c r="ED115" s="6"/>
      <c r="EE115" s="6"/>
      <c r="EF115" s="6"/>
      <c r="EG115" s="6"/>
      <c r="EH115" s="6"/>
      <c r="EI115" s="6"/>
      <c r="EJ115" s="6"/>
      <c r="EK115" s="6"/>
      <c r="EL115" s="6"/>
      <c r="EM115" s="6"/>
      <c r="EN115" s="6"/>
      <c r="EO115" s="6"/>
      <c r="EP115" s="6"/>
      <c r="EQ115" s="6"/>
      <c r="ER115" s="6"/>
      <c r="ES115" s="6"/>
      <c r="ET115" s="6"/>
      <c r="EU115" s="6"/>
      <c r="EV115" s="6"/>
      <c r="EW115" s="6"/>
      <c r="EX115" s="7"/>
      <c r="EY115" s="6"/>
      <c r="EZ115" s="6"/>
    </row>
    <row r="116" spans="1:156" s="2" customFormat="1" ht="17.100000000000001" customHeight="1">
      <c r="A116" s="15" t="s">
        <v>100</v>
      </c>
      <c r="B116" s="8"/>
      <c r="C116" s="8"/>
      <c r="D116" s="36"/>
      <c r="E116" s="64"/>
      <c r="F116" s="30"/>
      <c r="G116" s="30"/>
      <c r="H116" s="30"/>
      <c r="I116" s="30"/>
      <c r="J116" s="30"/>
      <c r="K116" s="8"/>
      <c r="L116" s="8"/>
      <c r="M116" s="8"/>
      <c r="N116" s="8"/>
      <c r="O116" s="30"/>
      <c r="P116" s="30"/>
      <c r="Q116" s="30"/>
      <c r="R116" s="51"/>
      <c r="S116" s="51"/>
      <c r="T116" s="1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7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7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  <c r="CO116" s="6"/>
      <c r="CP116" s="6"/>
      <c r="CQ116" s="6"/>
      <c r="CR116" s="6"/>
      <c r="CS116" s="6"/>
      <c r="CT116" s="7"/>
      <c r="CU116" s="6"/>
      <c r="CV116" s="6"/>
      <c r="CW116" s="6"/>
      <c r="CX116" s="6"/>
      <c r="CY116" s="6"/>
      <c r="CZ116" s="6"/>
      <c r="DA116" s="6"/>
      <c r="DB116" s="6"/>
      <c r="DC116" s="6"/>
      <c r="DD116" s="6"/>
      <c r="DE116" s="6"/>
      <c r="DF116" s="6"/>
      <c r="DG116" s="6"/>
      <c r="DH116" s="6"/>
      <c r="DI116" s="6"/>
      <c r="DJ116" s="6"/>
      <c r="DK116" s="6"/>
      <c r="DL116" s="6"/>
      <c r="DM116" s="6"/>
      <c r="DN116" s="6"/>
      <c r="DO116" s="6"/>
      <c r="DP116" s="6"/>
      <c r="DQ116" s="6"/>
      <c r="DR116" s="6"/>
      <c r="DS116" s="6"/>
      <c r="DT116" s="6"/>
      <c r="DU116" s="6"/>
      <c r="DV116" s="7"/>
      <c r="DW116" s="6"/>
      <c r="DX116" s="6"/>
      <c r="DY116" s="6"/>
      <c r="DZ116" s="6"/>
      <c r="EA116" s="6"/>
      <c r="EB116" s="6"/>
      <c r="EC116" s="6"/>
      <c r="ED116" s="6"/>
      <c r="EE116" s="6"/>
      <c r="EF116" s="6"/>
      <c r="EG116" s="6"/>
      <c r="EH116" s="6"/>
      <c r="EI116" s="6"/>
      <c r="EJ116" s="6"/>
      <c r="EK116" s="6"/>
      <c r="EL116" s="6"/>
      <c r="EM116" s="6"/>
      <c r="EN116" s="6"/>
      <c r="EO116" s="6"/>
      <c r="EP116" s="6"/>
      <c r="EQ116" s="6"/>
      <c r="ER116" s="6"/>
      <c r="ES116" s="6"/>
      <c r="ET116" s="6"/>
      <c r="EU116" s="6"/>
      <c r="EV116" s="6"/>
      <c r="EW116" s="6"/>
      <c r="EX116" s="7"/>
      <c r="EY116" s="6"/>
      <c r="EZ116" s="6"/>
    </row>
    <row r="117" spans="1:156" s="2" customFormat="1" ht="15.6" customHeight="1">
      <c r="A117" s="11" t="s">
        <v>101</v>
      </c>
      <c r="B117" s="4">
        <v>1</v>
      </c>
      <c r="C117" s="4">
        <v>10</v>
      </c>
      <c r="D117" s="36">
        <f t="shared" si="15"/>
        <v>1</v>
      </c>
      <c r="E117" s="63">
        <v>2731</v>
      </c>
      <c r="F117" s="30">
        <f t="shared" si="16"/>
        <v>248.3</v>
      </c>
      <c r="G117" s="30">
        <f t="shared" si="17"/>
        <v>248.3</v>
      </c>
      <c r="H117" s="30">
        <f t="shared" ref="H117:H131" si="24">G117-F117</f>
        <v>0</v>
      </c>
      <c r="I117" s="30"/>
      <c r="J117" s="30">
        <f t="shared" si="18"/>
        <v>248.3</v>
      </c>
      <c r="K117" s="58"/>
      <c r="L117" s="58"/>
      <c r="M117" s="59"/>
      <c r="N117" s="59"/>
      <c r="O117" s="30">
        <f t="shared" si="19"/>
        <v>248.3</v>
      </c>
      <c r="P117" s="30">
        <v>77</v>
      </c>
      <c r="Q117" s="30">
        <v>125.8</v>
      </c>
      <c r="R117" s="51"/>
      <c r="S117" s="51"/>
      <c r="T117" s="1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7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7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  <c r="CS117" s="6"/>
      <c r="CT117" s="7"/>
      <c r="CU117" s="6"/>
      <c r="CV117" s="6"/>
      <c r="CW117" s="6"/>
      <c r="CX117" s="6"/>
      <c r="CY117" s="6"/>
      <c r="CZ117" s="6"/>
      <c r="DA117" s="6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  <c r="DQ117" s="6"/>
      <c r="DR117" s="6"/>
      <c r="DS117" s="6"/>
      <c r="DT117" s="6"/>
      <c r="DU117" s="6"/>
      <c r="DV117" s="7"/>
      <c r="DW117" s="6"/>
      <c r="DX117" s="6"/>
      <c r="DY117" s="6"/>
      <c r="DZ117" s="6"/>
      <c r="EA117" s="6"/>
      <c r="EB117" s="6"/>
      <c r="EC117" s="6"/>
      <c r="ED117" s="6"/>
      <c r="EE117" s="6"/>
      <c r="EF117" s="6"/>
      <c r="EG117" s="6"/>
      <c r="EH117" s="6"/>
      <c r="EI117" s="6"/>
      <c r="EJ117" s="6"/>
      <c r="EK117" s="6"/>
      <c r="EL117" s="6"/>
      <c r="EM117" s="6"/>
      <c r="EN117" s="6"/>
      <c r="EO117" s="6"/>
      <c r="EP117" s="6"/>
      <c r="EQ117" s="6"/>
      <c r="ER117" s="6"/>
      <c r="ES117" s="6"/>
      <c r="ET117" s="6"/>
      <c r="EU117" s="6"/>
      <c r="EV117" s="6"/>
      <c r="EW117" s="6"/>
      <c r="EX117" s="7"/>
      <c r="EY117" s="6"/>
      <c r="EZ117" s="6"/>
    </row>
    <row r="118" spans="1:156" s="2" customFormat="1" ht="17.100000000000001" customHeight="1">
      <c r="A118" s="11" t="s">
        <v>102</v>
      </c>
      <c r="B118" s="4">
        <v>1</v>
      </c>
      <c r="C118" s="4">
        <v>10</v>
      </c>
      <c r="D118" s="36">
        <f t="shared" si="15"/>
        <v>1</v>
      </c>
      <c r="E118" s="63">
        <v>2643</v>
      </c>
      <c r="F118" s="30">
        <f t="shared" si="16"/>
        <v>240.3</v>
      </c>
      <c r="G118" s="30">
        <f t="shared" si="17"/>
        <v>240.3</v>
      </c>
      <c r="H118" s="30">
        <f t="shared" si="24"/>
        <v>0</v>
      </c>
      <c r="I118" s="30"/>
      <c r="J118" s="30">
        <f t="shared" si="18"/>
        <v>240.3</v>
      </c>
      <c r="K118" s="58"/>
      <c r="L118" s="58"/>
      <c r="M118" s="59"/>
      <c r="N118" s="59"/>
      <c r="O118" s="30">
        <f t="shared" si="19"/>
        <v>240.3</v>
      </c>
      <c r="P118" s="30">
        <v>158.9</v>
      </c>
      <c r="Q118" s="30">
        <v>59.8</v>
      </c>
      <c r="R118" s="51"/>
      <c r="S118" s="51"/>
      <c r="T118" s="1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7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7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6"/>
      <c r="CR118" s="6"/>
      <c r="CS118" s="6"/>
      <c r="CT118" s="7"/>
      <c r="CU118" s="6"/>
      <c r="CV118" s="6"/>
      <c r="CW118" s="6"/>
      <c r="CX118" s="6"/>
      <c r="CY118" s="6"/>
      <c r="CZ118" s="6"/>
      <c r="DA118" s="6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6"/>
      <c r="DP118" s="6"/>
      <c r="DQ118" s="6"/>
      <c r="DR118" s="6"/>
      <c r="DS118" s="6"/>
      <c r="DT118" s="6"/>
      <c r="DU118" s="6"/>
      <c r="DV118" s="7"/>
      <c r="DW118" s="6"/>
      <c r="DX118" s="6"/>
      <c r="DY118" s="6"/>
      <c r="DZ118" s="6"/>
      <c r="EA118" s="6"/>
      <c r="EB118" s="6"/>
      <c r="EC118" s="6"/>
      <c r="ED118" s="6"/>
      <c r="EE118" s="6"/>
      <c r="EF118" s="6"/>
      <c r="EG118" s="6"/>
      <c r="EH118" s="6"/>
      <c r="EI118" s="6"/>
      <c r="EJ118" s="6"/>
      <c r="EK118" s="6"/>
      <c r="EL118" s="6"/>
      <c r="EM118" s="6"/>
      <c r="EN118" s="6"/>
      <c r="EO118" s="6"/>
      <c r="EP118" s="6"/>
      <c r="EQ118" s="6"/>
      <c r="ER118" s="6"/>
      <c r="ES118" s="6"/>
      <c r="ET118" s="6"/>
      <c r="EU118" s="6"/>
      <c r="EV118" s="6"/>
      <c r="EW118" s="6"/>
      <c r="EX118" s="7"/>
      <c r="EY118" s="6"/>
      <c r="EZ118" s="6"/>
    </row>
    <row r="119" spans="1:156" s="2" customFormat="1" ht="17.100000000000001" customHeight="1">
      <c r="A119" s="11" t="s">
        <v>103</v>
      </c>
      <c r="B119" s="4">
        <v>1</v>
      </c>
      <c r="C119" s="4">
        <v>10</v>
      </c>
      <c r="D119" s="36">
        <f t="shared" si="15"/>
        <v>1</v>
      </c>
      <c r="E119" s="63">
        <v>4087</v>
      </c>
      <c r="F119" s="30">
        <f t="shared" si="16"/>
        <v>371.5</v>
      </c>
      <c r="G119" s="30">
        <f t="shared" si="17"/>
        <v>371.5</v>
      </c>
      <c r="H119" s="30">
        <f t="shared" si="24"/>
        <v>0</v>
      </c>
      <c r="I119" s="30"/>
      <c r="J119" s="30">
        <f t="shared" si="18"/>
        <v>371.5</v>
      </c>
      <c r="K119" s="58"/>
      <c r="L119" s="58"/>
      <c r="M119" s="59"/>
      <c r="N119" s="59"/>
      <c r="O119" s="30">
        <f t="shared" si="19"/>
        <v>371.5</v>
      </c>
      <c r="P119" s="30">
        <v>208.3</v>
      </c>
      <c r="Q119" s="30">
        <v>119.8</v>
      </c>
      <c r="R119" s="51"/>
      <c r="S119" s="51"/>
      <c r="T119" s="1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7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7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6"/>
      <c r="CR119" s="6"/>
      <c r="CS119" s="6"/>
      <c r="CT119" s="7"/>
      <c r="CU119" s="6"/>
      <c r="CV119" s="6"/>
      <c r="CW119" s="6"/>
      <c r="CX119" s="6"/>
      <c r="CY119" s="6"/>
      <c r="CZ119" s="6"/>
      <c r="DA119" s="6"/>
      <c r="DB119" s="6"/>
      <c r="DC119" s="6"/>
      <c r="DD119" s="6"/>
      <c r="DE119" s="6"/>
      <c r="DF119" s="6"/>
      <c r="DG119" s="6"/>
      <c r="DH119" s="6"/>
      <c r="DI119" s="6"/>
      <c r="DJ119" s="6"/>
      <c r="DK119" s="6"/>
      <c r="DL119" s="6"/>
      <c r="DM119" s="6"/>
      <c r="DN119" s="6"/>
      <c r="DO119" s="6"/>
      <c r="DP119" s="6"/>
      <c r="DQ119" s="6"/>
      <c r="DR119" s="6"/>
      <c r="DS119" s="6"/>
      <c r="DT119" s="6"/>
      <c r="DU119" s="6"/>
      <c r="DV119" s="7"/>
      <c r="DW119" s="6"/>
      <c r="DX119" s="6"/>
      <c r="DY119" s="6"/>
      <c r="DZ119" s="6"/>
      <c r="EA119" s="6"/>
      <c r="EB119" s="6"/>
      <c r="EC119" s="6"/>
      <c r="ED119" s="6"/>
      <c r="EE119" s="6"/>
      <c r="EF119" s="6"/>
      <c r="EG119" s="6"/>
      <c r="EH119" s="6"/>
      <c r="EI119" s="6"/>
      <c r="EJ119" s="6"/>
      <c r="EK119" s="6"/>
      <c r="EL119" s="6"/>
      <c r="EM119" s="6"/>
      <c r="EN119" s="6"/>
      <c r="EO119" s="6"/>
      <c r="EP119" s="6"/>
      <c r="EQ119" s="6"/>
      <c r="ER119" s="6"/>
      <c r="ES119" s="6"/>
      <c r="ET119" s="6"/>
      <c r="EU119" s="6"/>
      <c r="EV119" s="6"/>
      <c r="EW119" s="6"/>
      <c r="EX119" s="7"/>
      <c r="EY119" s="6"/>
      <c r="EZ119" s="6"/>
    </row>
    <row r="120" spans="1:156" s="2" customFormat="1" ht="17.100000000000001" customHeight="1">
      <c r="A120" s="11" t="s">
        <v>104</v>
      </c>
      <c r="B120" s="4">
        <v>1</v>
      </c>
      <c r="C120" s="4">
        <v>10</v>
      </c>
      <c r="D120" s="36">
        <f t="shared" si="15"/>
        <v>1</v>
      </c>
      <c r="E120" s="63">
        <v>2735</v>
      </c>
      <c r="F120" s="30">
        <f t="shared" si="16"/>
        <v>248.6</v>
      </c>
      <c r="G120" s="30">
        <f t="shared" si="17"/>
        <v>248.6</v>
      </c>
      <c r="H120" s="30">
        <f t="shared" si="24"/>
        <v>0</v>
      </c>
      <c r="I120" s="30"/>
      <c r="J120" s="30">
        <f t="shared" si="18"/>
        <v>248.6</v>
      </c>
      <c r="K120" s="58"/>
      <c r="L120" s="58"/>
      <c r="M120" s="59"/>
      <c r="N120" s="59"/>
      <c r="O120" s="30">
        <f t="shared" si="19"/>
        <v>248.6</v>
      </c>
      <c r="P120" s="30">
        <v>49.3</v>
      </c>
      <c r="Q120" s="30">
        <v>146.30000000000001</v>
      </c>
      <c r="R120" s="51"/>
      <c r="S120" s="51"/>
      <c r="T120" s="1"/>
      <c r="V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7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7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6"/>
      <c r="CS120" s="6"/>
      <c r="CT120" s="7"/>
      <c r="CU120" s="6"/>
      <c r="CV120" s="6"/>
      <c r="CW120" s="6"/>
      <c r="CX120" s="6"/>
      <c r="CY120" s="6"/>
      <c r="CZ120" s="6"/>
      <c r="DA120" s="6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6"/>
      <c r="DQ120" s="6"/>
      <c r="DR120" s="6"/>
      <c r="DS120" s="6"/>
      <c r="DT120" s="6"/>
      <c r="DU120" s="6"/>
      <c r="DV120" s="7"/>
      <c r="DW120" s="6"/>
      <c r="DX120" s="6"/>
      <c r="DY120" s="6"/>
      <c r="DZ120" s="6"/>
      <c r="EA120" s="6"/>
      <c r="EB120" s="6"/>
      <c r="EC120" s="6"/>
      <c r="ED120" s="6"/>
      <c r="EE120" s="6"/>
      <c r="EF120" s="6"/>
      <c r="EG120" s="6"/>
      <c r="EH120" s="6"/>
      <c r="EI120" s="6"/>
      <c r="EJ120" s="6"/>
      <c r="EK120" s="6"/>
      <c r="EL120" s="6"/>
      <c r="EM120" s="6"/>
      <c r="EN120" s="6"/>
      <c r="EO120" s="6"/>
      <c r="EP120" s="6"/>
      <c r="EQ120" s="6"/>
      <c r="ER120" s="6"/>
      <c r="ES120" s="6"/>
      <c r="ET120" s="6"/>
      <c r="EU120" s="6"/>
      <c r="EV120" s="6"/>
      <c r="EW120" s="6"/>
      <c r="EX120" s="7"/>
      <c r="EY120" s="6"/>
      <c r="EZ120" s="6"/>
    </row>
    <row r="121" spans="1:156" s="2" customFormat="1" ht="17.100000000000001" customHeight="1">
      <c r="A121" s="11" t="s">
        <v>105</v>
      </c>
      <c r="B121" s="4">
        <v>1</v>
      </c>
      <c r="C121" s="4">
        <v>10</v>
      </c>
      <c r="D121" s="36">
        <f t="shared" si="15"/>
        <v>1</v>
      </c>
      <c r="E121" s="63">
        <v>3172</v>
      </c>
      <c r="F121" s="30">
        <f t="shared" si="16"/>
        <v>288.39999999999998</v>
      </c>
      <c r="G121" s="30">
        <f t="shared" si="17"/>
        <v>288.39999999999998</v>
      </c>
      <c r="H121" s="30">
        <f t="shared" si="24"/>
        <v>0</v>
      </c>
      <c r="I121" s="30"/>
      <c r="J121" s="30">
        <f t="shared" si="18"/>
        <v>288.39999999999998</v>
      </c>
      <c r="K121" s="58"/>
      <c r="L121" s="58"/>
      <c r="M121" s="59"/>
      <c r="N121" s="59"/>
      <c r="O121" s="30">
        <f t="shared" si="19"/>
        <v>288.39999999999998</v>
      </c>
      <c r="P121" s="30">
        <v>42.5</v>
      </c>
      <c r="Q121" s="30">
        <v>180.5</v>
      </c>
      <c r="R121" s="51"/>
      <c r="S121" s="51"/>
      <c r="T121" s="1"/>
      <c r="V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7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7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  <c r="CO121" s="6"/>
      <c r="CP121" s="6"/>
      <c r="CQ121" s="6"/>
      <c r="CR121" s="6"/>
      <c r="CS121" s="6"/>
      <c r="CT121" s="7"/>
      <c r="CU121" s="6"/>
      <c r="CV121" s="6"/>
      <c r="CW121" s="6"/>
      <c r="CX121" s="6"/>
      <c r="CY121" s="6"/>
      <c r="CZ121" s="6"/>
      <c r="DA121" s="6"/>
      <c r="DB121" s="6"/>
      <c r="DC121" s="6"/>
      <c r="DD121" s="6"/>
      <c r="DE121" s="6"/>
      <c r="DF121" s="6"/>
      <c r="DG121" s="6"/>
      <c r="DH121" s="6"/>
      <c r="DI121" s="6"/>
      <c r="DJ121" s="6"/>
      <c r="DK121" s="6"/>
      <c r="DL121" s="6"/>
      <c r="DM121" s="6"/>
      <c r="DN121" s="6"/>
      <c r="DO121" s="6"/>
      <c r="DP121" s="6"/>
      <c r="DQ121" s="6"/>
      <c r="DR121" s="6"/>
      <c r="DS121" s="6"/>
      <c r="DT121" s="6"/>
      <c r="DU121" s="6"/>
      <c r="DV121" s="7"/>
      <c r="DW121" s="6"/>
      <c r="DX121" s="6"/>
      <c r="DY121" s="6"/>
      <c r="DZ121" s="6"/>
      <c r="EA121" s="6"/>
      <c r="EB121" s="6"/>
      <c r="EC121" s="6"/>
      <c r="ED121" s="6"/>
      <c r="EE121" s="6"/>
      <c r="EF121" s="6"/>
      <c r="EG121" s="6"/>
      <c r="EH121" s="6"/>
      <c r="EI121" s="6"/>
      <c r="EJ121" s="6"/>
      <c r="EK121" s="6"/>
      <c r="EL121" s="6"/>
      <c r="EM121" s="6"/>
      <c r="EN121" s="6"/>
      <c r="EO121" s="6"/>
      <c r="EP121" s="6"/>
      <c r="EQ121" s="6"/>
      <c r="ER121" s="6"/>
      <c r="ES121" s="6"/>
      <c r="ET121" s="6"/>
      <c r="EU121" s="6"/>
      <c r="EV121" s="6"/>
      <c r="EW121" s="6"/>
      <c r="EX121" s="7"/>
      <c r="EY121" s="6"/>
      <c r="EZ121" s="6"/>
    </row>
    <row r="122" spans="1:156" s="2" customFormat="1" ht="17.100000000000001" customHeight="1">
      <c r="A122" s="11" t="s">
        <v>106</v>
      </c>
      <c r="B122" s="4">
        <v>1</v>
      </c>
      <c r="C122" s="4">
        <v>10</v>
      </c>
      <c r="D122" s="36">
        <f t="shared" si="15"/>
        <v>1</v>
      </c>
      <c r="E122" s="63">
        <v>4202</v>
      </c>
      <c r="F122" s="30">
        <f t="shared" si="16"/>
        <v>382</v>
      </c>
      <c r="G122" s="30">
        <f t="shared" si="17"/>
        <v>382</v>
      </c>
      <c r="H122" s="30">
        <f t="shared" si="24"/>
        <v>0</v>
      </c>
      <c r="I122" s="30"/>
      <c r="J122" s="30">
        <f t="shared" si="18"/>
        <v>382</v>
      </c>
      <c r="K122" s="58"/>
      <c r="L122" s="58"/>
      <c r="M122" s="59"/>
      <c r="N122" s="59"/>
      <c r="O122" s="30">
        <f t="shared" si="19"/>
        <v>382</v>
      </c>
      <c r="P122" s="30">
        <v>107.5</v>
      </c>
      <c r="Q122" s="30">
        <v>201.5</v>
      </c>
      <c r="R122" s="51"/>
      <c r="S122" s="51"/>
      <c r="T122" s="1"/>
      <c r="V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7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7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  <c r="CO122" s="6"/>
      <c r="CP122" s="6"/>
      <c r="CQ122" s="6"/>
      <c r="CR122" s="6"/>
      <c r="CS122" s="6"/>
      <c r="CT122" s="7"/>
      <c r="CU122" s="6"/>
      <c r="CV122" s="6"/>
      <c r="CW122" s="6"/>
      <c r="CX122" s="6"/>
      <c r="CY122" s="6"/>
      <c r="CZ122" s="6"/>
      <c r="DA122" s="6"/>
      <c r="DB122" s="6"/>
      <c r="DC122" s="6"/>
      <c r="DD122" s="6"/>
      <c r="DE122" s="6"/>
      <c r="DF122" s="6"/>
      <c r="DG122" s="6"/>
      <c r="DH122" s="6"/>
      <c r="DI122" s="6"/>
      <c r="DJ122" s="6"/>
      <c r="DK122" s="6"/>
      <c r="DL122" s="6"/>
      <c r="DM122" s="6"/>
      <c r="DN122" s="6"/>
      <c r="DO122" s="6"/>
      <c r="DP122" s="6"/>
      <c r="DQ122" s="6"/>
      <c r="DR122" s="6"/>
      <c r="DS122" s="6"/>
      <c r="DT122" s="6"/>
      <c r="DU122" s="6"/>
      <c r="DV122" s="7"/>
      <c r="DW122" s="6"/>
      <c r="DX122" s="6"/>
      <c r="DY122" s="6"/>
      <c r="DZ122" s="6"/>
      <c r="EA122" s="6"/>
      <c r="EB122" s="6"/>
      <c r="EC122" s="6"/>
      <c r="ED122" s="6"/>
      <c r="EE122" s="6"/>
      <c r="EF122" s="6"/>
      <c r="EG122" s="6"/>
      <c r="EH122" s="6"/>
      <c r="EI122" s="6"/>
      <c r="EJ122" s="6"/>
      <c r="EK122" s="6"/>
      <c r="EL122" s="6"/>
      <c r="EM122" s="6"/>
      <c r="EN122" s="6"/>
      <c r="EO122" s="6"/>
      <c r="EP122" s="6"/>
      <c r="EQ122" s="6"/>
      <c r="ER122" s="6"/>
      <c r="ES122" s="6"/>
      <c r="ET122" s="6"/>
      <c r="EU122" s="6"/>
      <c r="EV122" s="6"/>
      <c r="EW122" s="6"/>
      <c r="EX122" s="7"/>
      <c r="EY122" s="6"/>
      <c r="EZ122" s="6"/>
    </row>
    <row r="123" spans="1:156" s="2" customFormat="1" ht="17.100000000000001" customHeight="1">
      <c r="A123" s="11" t="s">
        <v>107</v>
      </c>
      <c r="B123" s="4">
        <v>1</v>
      </c>
      <c r="C123" s="4">
        <v>10</v>
      </c>
      <c r="D123" s="36">
        <f t="shared" ref="D123:D186" si="25">(B123*C123)/(C123)</f>
        <v>1</v>
      </c>
      <c r="E123" s="63">
        <v>4073</v>
      </c>
      <c r="F123" s="30">
        <f t="shared" ref="F123:F186" si="26">ROUND(E123/11,1)</f>
        <v>370.3</v>
      </c>
      <c r="G123" s="30">
        <f t="shared" ref="G123:G186" si="27">ROUND(D123*F123,1)</f>
        <v>370.3</v>
      </c>
      <c r="H123" s="30">
        <f t="shared" si="24"/>
        <v>0</v>
      </c>
      <c r="I123" s="30"/>
      <c r="J123" s="30">
        <f t="shared" ref="J123:J186" si="28">IF(G123+I123&gt;0,ROUND(G123+I123,1),0)</f>
        <v>370.3</v>
      </c>
      <c r="K123" s="58"/>
      <c r="L123" s="58"/>
      <c r="M123" s="59"/>
      <c r="N123" s="59"/>
      <c r="O123" s="30">
        <f t="shared" ref="O123:O186" si="29">IF(OR(K123="+",L123="+",M123="+",N123="+"),0,J123)</f>
        <v>370.3</v>
      </c>
      <c r="P123" s="30">
        <v>26.9</v>
      </c>
      <c r="Q123" s="30">
        <v>252.1</v>
      </c>
      <c r="R123" s="51"/>
      <c r="S123" s="51"/>
      <c r="T123" s="1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7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7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  <c r="CO123" s="6"/>
      <c r="CP123" s="6"/>
      <c r="CQ123" s="6"/>
      <c r="CR123" s="6"/>
      <c r="CS123" s="6"/>
      <c r="CT123" s="7"/>
      <c r="CU123" s="6"/>
      <c r="CV123" s="6"/>
      <c r="CW123" s="6"/>
      <c r="CX123" s="6"/>
      <c r="CY123" s="6"/>
      <c r="CZ123" s="6"/>
      <c r="DA123" s="6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  <c r="DM123" s="6"/>
      <c r="DN123" s="6"/>
      <c r="DO123" s="6"/>
      <c r="DP123" s="6"/>
      <c r="DQ123" s="6"/>
      <c r="DR123" s="6"/>
      <c r="DS123" s="6"/>
      <c r="DT123" s="6"/>
      <c r="DU123" s="6"/>
      <c r="DV123" s="7"/>
      <c r="DW123" s="6"/>
      <c r="DX123" s="6"/>
      <c r="DY123" s="6"/>
      <c r="DZ123" s="6"/>
      <c r="EA123" s="6"/>
      <c r="EB123" s="6"/>
      <c r="EC123" s="6"/>
      <c r="ED123" s="6"/>
      <c r="EE123" s="6"/>
      <c r="EF123" s="6"/>
      <c r="EG123" s="6"/>
      <c r="EH123" s="6"/>
      <c r="EI123" s="6"/>
      <c r="EJ123" s="6"/>
      <c r="EK123" s="6"/>
      <c r="EL123" s="6"/>
      <c r="EM123" s="6"/>
      <c r="EN123" s="6"/>
      <c r="EO123" s="6"/>
      <c r="EP123" s="6"/>
      <c r="EQ123" s="6"/>
      <c r="ER123" s="6"/>
      <c r="ES123" s="6"/>
      <c r="ET123" s="6"/>
      <c r="EU123" s="6"/>
      <c r="EV123" s="6"/>
      <c r="EW123" s="6"/>
      <c r="EX123" s="7"/>
      <c r="EY123" s="6"/>
      <c r="EZ123" s="6"/>
    </row>
    <row r="124" spans="1:156" s="2" customFormat="1" ht="17.100000000000001" customHeight="1">
      <c r="A124" s="11" t="s">
        <v>108</v>
      </c>
      <c r="B124" s="4">
        <v>1</v>
      </c>
      <c r="C124" s="4">
        <v>10</v>
      </c>
      <c r="D124" s="36">
        <f t="shared" si="25"/>
        <v>1</v>
      </c>
      <c r="E124" s="63">
        <v>2703</v>
      </c>
      <c r="F124" s="30">
        <f t="shared" si="26"/>
        <v>245.7</v>
      </c>
      <c r="G124" s="30">
        <f t="shared" si="27"/>
        <v>245.7</v>
      </c>
      <c r="H124" s="30">
        <f t="shared" si="24"/>
        <v>0</v>
      </c>
      <c r="I124" s="30"/>
      <c r="J124" s="30">
        <f t="shared" si="28"/>
        <v>245.7</v>
      </c>
      <c r="K124" s="58"/>
      <c r="L124" s="58"/>
      <c r="M124" s="59"/>
      <c r="N124" s="59"/>
      <c r="O124" s="30">
        <f t="shared" si="29"/>
        <v>245.7</v>
      </c>
      <c r="P124" s="30">
        <v>69.400000000000006</v>
      </c>
      <c r="Q124" s="30">
        <v>129.4</v>
      </c>
      <c r="R124" s="51"/>
      <c r="S124" s="51"/>
      <c r="T124" s="1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7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7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  <c r="CO124" s="6"/>
      <c r="CP124" s="6"/>
      <c r="CQ124" s="6"/>
      <c r="CR124" s="6"/>
      <c r="CS124" s="6"/>
      <c r="CT124" s="7"/>
      <c r="CU124" s="6"/>
      <c r="CV124" s="6"/>
      <c r="CW124" s="6"/>
      <c r="CX124" s="6"/>
      <c r="CY124" s="6"/>
      <c r="CZ124" s="6"/>
      <c r="DA124" s="6"/>
      <c r="DB124" s="6"/>
      <c r="DC124" s="6"/>
      <c r="DD124" s="6"/>
      <c r="DE124" s="6"/>
      <c r="DF124" s="6"/>
      <c r="DG124" s="6"/>
      <c r="DH124" s="6"/>
      <c r="DI124" s="6"/>
      <c r="DJ124" s="6"/>
      <c r="DK124" s="6"/>
      <c r="DL124" s="6"/>
      <c r="DM124" s="6"/>
      <c r="DN124" s="6"/>
      <c r="DO124" s="6"/>
      <c r="DP124" s="6"/>
      <c r="DQ124" s="6"/>
      <c r="DR124" s="6"/>
      <c r="DS124" s="6"/>
      <c r="DT124" s="6"/>
      <c r="DU124" s="6"/>
      <c r="DV124" s="7"/>
      <c r="DW124" s="6"/>
      <c r="DX124" s="6"/>
      <c r="DY124" s="6"/>
      <c r="DZ124" s="6"/>
      <c r="EA124" s="6"/>
      <c r="EB124" s="6"/>
      <c r="EC124" s="6"/>
      <c r="ED124" s="6"/>
      <c r="EE124" s="6"/>
      <c r="EF124" s="6"/>
      <c r="EG124" s="6"/>
      <c r="EH124" s="6"/>
      <c r="EI124" s="6"/>
      <c r="EJ124" s="6"/>
      <c r="EK124" s="6"/>
      <c r="EL124" s="6"/>
      <c r="EM124" s="6"/>
      <c r="EN124" s="6"/>
      <c r="EO124" s="6"/>
      <c r="EP124" s="6"/>
      <c r="EQ124" s="6"/>
      <c r="ER124" s="6"/>
      <c r="ES124" s="6"/>
      <c r="ET124" s="6"/>
      <c r="EU124" s="6"/>
      <c r="EV124" s="6"/>
      <c r="EW124" s="6"/>
      <c r="EX124" s="7"/>
      <c r="EY124" s="6"/>
      <c r="EZ124" s="6"/>
    </row>
    <row r="125" spans="1:156" s="2" customFormat="1" ht="17.100000000000001" customHeight="1">
      <c r="A125" s="11" t="s">
        <v>109</v>
      </c>
      <c r="B125" s="4">
        <v>1</v>
      </c>
      <c r="C125" s="4">
        <v>10</v>
      </c>
      <c r="D125" s="36">
        <f t="shared" si="25"/>
        <v>1</v>
      </c>
      <c r="E125" s="63">
        <v>6846</v>
      </c>
      <c r="F125" s="30">
        <f t="shared" si="26"/>
        <v>622.4</v>
      </c>
      <c r="G125" s="30">
        <f t="shared" si="27"/>
        <v>622.4</v>
      </c>
      <c r="H125" s="30">
        <f t="shared" si="24"/>
        <v>0</v>
      </c>
      <c r="I125" s="30"/>
      <c r="J125" s="30">
        <f t="shared" si="28"/>
        <v>622.4</v>
      </c>
      <c r="K125" s="58"/>
      <c r="L125" s="58"/>
      <c r="M125" s="59"/>
      <c r="N125" s="59"/>
      <c r="O125" s="30">
        <f t="shared" si="29"/>
        <v>622.4</v>
      </c>
      <c r="P125" s="30">
        <v>140.5</v>
      </c>
      <c r="Q125" s="30">
        <v>353.8</v>
      </c>
      <c r="R125" s="51"/>
      <c r="S125" s="51"/>
      <c r="T125" s="1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7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7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  <c r="CO125" s="6"/>
      <c r="CP125" s="6"/>
      <c r="CQ125" s="6"/>
      <c r="CR125" s="6"/>
      <c r="CS125" s="6"/>
      <c r="CT125" s="7"/>
      <c r="CU125" s="6"/>
      <c r="CV125" s="6"/>
      <c r="CW125" s="6"/>
      <c r="CX125" s="6"/>
      <c r="CY125" s="6"/>
      <c r="CZ125" s="6"/>
      <c r="DA125" s="6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6"/>
      <c r="DP125" s="6"/>
      <c r="DQ125" s="6"/>
      <c r="DR125" s="6"/>
      <c r="DS125" s="6"/>
      <c r="DT125" s="6"/>
      <c r="DU125" s="6"/>
      <c r="DV125" s="7"/>
      <c r="DW125" s="6"/>
      <c r="DX125" s="6"/>
      <c r="DY125" s="6"/>
      <c r="DZ125" s="6"/>
      <c r="EA125" s="6"/>
      <c r="EB125" s="6"/>
      <c r="EC125" s="6"/>
      <c r="ED125" s="6"/>
      <c r="EE125" s="6"/>
      <c r="EF125" s="6"/>
      <c r="EG125" s="6"/>
      <c r="EH125" s="6"/>
      <c r="EI125" s="6"/>
      <c r="EJ125" s="6"/>
      <c r="EK125" s="6"/>
      <c r="EL125" s="6"/>
      <c r="EM125" s="6"/>
      <c r="EN125" s="6"/>
      <c r="EO125" s="6"/>
      <c r="EP125" s="6"/>
      <c r="EQ125" s="6"/>
      <c r="ER125" s="6"/>
      <c r="ES125" s="6"/>
      <c r="ET125" s="6"/>
      <c r="EU125" s="6"/>
      <c r="EV125" s="6"/>
      <c r="EW125" s="6"/>
      <c r="EX125" s="7"/>
      <c r="EY125" s="6"/>
      <c r="EZ125" s="6"/>
    </row>
    <row r="126" spans="1:156" s="2" customFormat="1" ht="17.100000000000001" customHeight="1">
      <c r="A126" s="11" t="s">
        <v>110</v>
      </c>
      <c r="B126" s="4">
        <v>1</v>
      </c>
      <c r="C126" s="4">
        <v>10</v>
      </c>
      <c r="D126" s="36">
        <f t="shared" si="25"/>
        <v>1</v>
      </c>
      <c r="E126" s="63">
        <v>0</v>
      </c>
      <c r="F126" s="30">
        <f t="shared" si="26"/>
        <v>0</v>
      </c>
      <c r="G126" s="30">
        <f t="shared" si="27"/>
        <v>0</v>
      </c>
      <c r="H126" s="30">
        <f t="shared" si="24"/>
        <v>0</v>
      </c>
      <c r="I126" s="30"/>
      <c r="J126" s="30">
        <f t="shared" si="28"/>
        <v>0</v>
      </c>
      <c r="K126" s="58"/>
      <c r="L126" s="58"/>
      <c r="M126" s="59"/>
      <c r="N126" s="59"/>
      <c r="O126" s="30">
        <f t="shared" si="29"/>
        <v>0</v>
      </c>
      <c r="P126" s="30">
        <v>0</v>
      </c>
      <c r="Q126" s="30">
        <v>0</v>
      </c>
      <c r="R126" s="51"/>
      <c r="S126" s="51"/>
      <c r="T126" s="1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7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7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  <c r="CO126" s="6"/>
      <c r="CP126" s="6"/>
      <c r="CQ126" s="6"/>
      <c r="CR126" s="6"/>
      <c r="CS126" s="6"/>
      <c r="CT126" s="7"/>
      <c r="CU126" s="6"/>
      <c r="CV126" s="6"/>
      <c r="CW126" s="6"/>
      <c r="CX126" s="6"/>
      <c r="CY126" s="6"/>
      <c r="CZ126" s="6"/>
      <c r="DA126" s="6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6"/>
      <c r="DP126" s="6"/>
      <c r="DQ126" s="6"/>
      <c r="DR126" s="6"/>
      <c r="DS126" s="6"/>
      <c r="DT126" s="6"/>
      <c r="DU126" s="6"/>
      <c r="DV126" s="7"/>
      <c r="DW126" s="6"/>
      <c r="DX126" s="6"/>
      <c r="DY126" s="6"/>
      <c r="DZ126" s="6"/>
      <c r="EA126" s="6"/>
      <c r="EB126" s="6"/>
      <c r="EC126" s="6"/>
      <c r="ED126" s="6"/>
      <c r="EE126" s="6"/>
      <c r="EF126" s="6"/>
      <c r="EG126" s="6"/>
      <c r="EH126" s="6"/>
      <c r="EI126" s="6"/>
      <c r="EJ126" s="6"/>
      <c r="EK126" s="6"/>
      <c r="EL126" s="6"/>
      <c r="EM126" s="6"/>
      <c r="EN126" s="6"/>
      <c r="EO126" s="6"/>
      <c r="EP126" s="6"/>
      <c r="EQ126" s="6"/>
      <c r="ER126" s="6"/>
      <c r="ES126" s="6"/>
      <c r="ET126" s="6"/>
      <c r="EU126" s="6"/>
      <c r="EV126" s="6"/>
      <c r="EW126" s="6"/>
      <c r="EX126" s="7"/>
      <c r="EY126" s="6"/>
      <c r="EZ126" s="6"/>
    </row>
    <row r="127" spans="1:156" s="2" customFormat="1" ht="16.5" customHeight="1">
      <c r="A127" s="11" t="s">
        <v>111</v>
      </c>
      <c r="B127" s="4">
        <v>1</v>
      </c>
      <c r="C127" s="4">
        <v>10</v>
      </c>
      <c r="D127" s="36">
        <f t="shared" si="25"/>
        <v>1</v>
      </c>
      <c r="E127" s="63">
        <v>5588</v>
      </c>
      <c r="F127" s="30">
        <f t="shared" si="26"/>
        <v>508</v>
      </c>
      <c r="G127" s="30">
        <f t="shared" si="27"/>
        <v>508</v>
      </c>
      <c r="H127" s="30">
        <f t="shared" si="24"/>
        <v>0</v>
      </c>
      <c r="I127" s="30"/>
      <c r="J127" s="30">
        <f t="shared" si="28"/>
        <v>508</v>
      </c>
      <c r="K127" s="58"/>
      <c r="L127" s="58"/>
      <c r="M127" s="59"/>
      <c r="N127" s="59"/>
      <c r="O127" s="30">
        <f t="shared" si="29"/>
        <v>508</v>
      </c>
      <c r="P127" s="30">
        <v>231.7</v>
      </c>
      <c r="Q127" s="30">
        <v>202.9</v>
      </c>
      <c r="R127" s="51"/>
      <c r="S127" s="51"/>
      <c r="T127" s="1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7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7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  <c r="CO127" s="6"/>
      <c r="CP127" s="6"/>
      <c r="CQ127" s="6"/>
      <c r="CR127" s="6"/>
      <c r="CS127" s="6"/>
      <c r="CT127" s="7"/>
      <c r="CU127" s="6"/>
      <c r="CV127" s="6"/>
      <c r="CW127" s="6"/>
      <c r="CX127" s="6"/>
      <c r="CY127" s="6"/>
      <c r="CZ127" s="6"/>
      <c r="DA127" s="6"/>
      <c r="DB127" s="6"/>
      <c r="DC127" s="6"/>
      <c r="DD127" s="6"/>
      <c r="DE127" s="6"/>
      <c r="DF127" s="6"/>
      <c r="DG127" s="6"/>
      <c r="DH127" s="6"/>
      <c r="DI127" s="6"/>
      <c r="DJ127" s="6"/>
      <c r="DK127" s="6"/>
      <c r="DL127" s="6"/>
      <c r="DM127" s="6"/>
      <c r="DN127" s="6"/>
      <c r="DO127" s="6"/>
      <c r="DP127" s="6"/>
      <c r="DQ127" s="6"/>
      <c r="DR127" s="6"/>
      <c r="DS127" s="6"/>
      <c r="DT127" s="6"/>
      <c r="DU127" s="6"/>
      <c r="DV127" s="7"/>
      <c r="DW127" s="6"/>
      <c r="DX127" s="6"/>
      <c r="DY127" s="6"/>
      <c r="DZ127" s="6"/>
      <c r="EA127" s="6"/>
      <c r="EB127" s="6"/>
      <c r="EC127" s="6"/>
      <c r="ED127" s="6"/>
      <c r="EE127" s="6"/>
      <c r="EF127" s="6"/>
      <c r="EG127" s="6"/>
      <c r="EH127" s="6"/>
      <c r="EI127" s="6"/>
      <c r="EJ127" s="6"/>
      <c r="EK127" s="6"/>
      <c r="EL127" s="6"/>
      <c r="EM127" s="6"/>
      <c r="EN127" s="6"/>
      <c r="EO127" s="6"/>
      <c r="EP127" s="6"/>
      <c r="EQ127" s="6"/>
      <c r="ER127" s="6"/>
      <c r="ES127" s="6"/>
      <c r="ET127" s="6"/>
      <c r="EU127" s="6"/>
      <c r="EV127" s="6"/>
      <c r="EW127" s="6"/>
      <c r="EX127" s="7"/>
      <c r="EY127" s="6"/>
      <c r="EZ127" s="6"/>
    </row>
    <row r="128" spans="1:156" s="2" customFormat="1" ht="16.5" customHeight="1">
      <c r="A128" s="11" t="s">
        <v>112</v>
      </c>
      <c r="B128" s="4">
        <v>1</v>
      </c>
      <c r="C128" s="4">
        <v>10</v>
      </c>
      <c r="D128" s="36">
        <f t="shared" si="25"/>
        <v>1</v>
      </c>
      <c r="E128" s="63">
        <v>2066</v>
      </c>
      <c r="F128" s="30">
        <f t="shared" si="26"/>
        <v>187.8</v>
      </c>
      <c r="G128" s="30">
        <f t="shared" si="27"/>
        <v>187.8</v>
      </c>
      <c r="H128" s="30">
        <f t="shared" si="24"/>
        <v>0</v>
      </c>
      <c r="I128" s="30"/>
      <c r="J128" s="30">
        <f t="shared" si="28"/>
        <v>187.8</v>
      </c>
      <c r="K128" s="58"/>
      <c r="L128" s="58"/>
      <c r="M128" s="59"/>
      <c r="N128" s="59"/>
      <c r="O128" s="30">
        <f t="shared" si="29"/>
        <v>187.8</v>
      </c>
      <c r="P128" s="30">
        <v>13.7</v>
      </c>
      <c r="Q128" s="30">
        <v>127.8</v>
      </c>
      <c r="R128" s="51"/>
      <c r="S128" s="51"/>
      <c r="T128" s="1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7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7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  <c r="CO128" s="6"/>
      <c r="CP128" s="6"/>
      <c r="CQ128" s="6"/>
      <c r="CR128" s="6"/>
      <c r="CS128" s="6"/>
      <c r="CT128" s="7"/>
      <c r="CU128" s="6"/>
      <c r="CV128" s="6"/>
      <c r="CW128" s="6"/>
      <c r="CX128" s="6"/>
      <c r="CY128" s="6"/>
      <c r="CZ128" s="6"/>
      <c r="DA128" s="6"/>
      <c r="DB128" s="6"/>
      <c r="DC128" s="6"/>
      <c r="DD128" s="6"/>
      <c r="DE128" s="6"/>
      <c r="DF128" s="6"/>
      <c r="DG128" s="6"/>
      <c r="DH128" s="6"/>
      <c r="DI128" s="6"/>
      <c r="DJ128" s="6"/>
      <c r="DK128" s="6"/>
      <c r="DL128" s="6"/>
      <c r="DM128" s="6"/>
      <c r="DN128" s="6"/>
      <c r="DO128" s="6"/>
      <c r="DP128" s="6"/>
      <c r="DQ128" s="6"/>
      <c r="DR128" s="6"/>
      <c r="DS128" s="6"/>
      <c r="DT128" s="6"/>
      <c r="DU128" s="6"/>
      <c r="DV128" s="7"/>
      <c r="DW128" s="6"/>
      <c r="DX128" s="6"/>
      <c r="DY128" s="6"/>
      <c r="DZ128" s="6"/>
      <c r="EA128" s="6"/>
      <c r="EB128" s="6"/>
      <c r="EC128" s="6"/>
      <c r="ED128" s="6"/>
      <c r="EE128" s="6"/>
      <c r="EF128" s="6"/>
      <c r="EG128" s="6"/>
      <c r="EH128" s="6"/>
      <c r="EI128" s="6"/>
      <c r="EJ128" s="6"/>
      <c r="EK128" s="6"/>
      <c r="EL128" s="6"/>
      <c r="EM128" s="6"/>
      <c r="EN128" s="6"/>
      <c r="EO128" s="6"/>
      <c r="EP128" s="6"/>
      <c r="EQ128" s="6"/>
      <c r="ER128" s="6"/>
      <c r="ES128" s="6"/>
      <c r="ET128" s="6"/>
      <c r="EU128" s="6"/>
      <c r="EV128" s="6"/>
      <c r="EW128" s="6"/>
      <c r="EX128" s="7"/>
      <c r="EY128" s="6"/>
      <c r="EZ128" s="6"/>
    </row>
    <row r="129" spans="1:156" s="2" customFormat="1" ht="17.100000000000001" customHeight="1">
      <c r="A129" s="11" t="s">
        <v>113</v>
      </c>
      <c r="B129" s="4">
        <v>1</v>
      </c>
      <c r="C129" s="4">
        <v>10</v>
      </c>
      <c r="D129" s="36">
        <f t="shared" si="25"/>
        <v>1</v>
      </c>
      <c r="E129" s="63">
        <v>4217</v>
      </c>
      <c r="F129" s="30">
        <f t="shared" si="26"/>
        <v>383.4</v>
      </c>
      <c r="G129" s="30">
        <f t="shared" si="27"/>
        <v>383.4</v>
      </c>
      <c r="H129" s="30">
        <f t="shared" si="24"/>
        <v>0</v>
      </c>
      <c r="I129" s="30"/>
      <c r="J129" s="30">
        <f t="shared" si="28"/>
        <v>383.4</v>
      </c>
      <c r="K129" s="58"/>
      <c r="L129" s="58"/>
      <c r="M129" s="59"/>
      <c r="N129" s="59"/>
      <c r="O129" s="30">
        <f t="shared" si="29"/>
        <v>383.4</v>
      </c>
      <c r="P129" s="30">
        <v>27.8</v>
      </c>
      <c r="Q129" s="30">
        <v>261.10000000000002</v>
      </c>
      <c r="R129" s="51"/>
      <c r="S129" s="51"/>
      <c r="T129" s="1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7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7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7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6"/>
      <c r="DS129" s="6"/>
      <c r="DT129" s="6"/>
      <c r="DU129" s="6"/>
      <c r="DV129" s="7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  <c r="EI129" s="6"/>
      <c r="EJ129" s="6"/>
      <c r="EK129" s="6"/>
      <c r="EL129" s="6"/>
      <c r="EM129" s="6"/>
      <c r="EN129" s="6"/>
      <c r="EO129" s="6"/>
      <c r="EP129" s="6"/>
      <c r="EQ129" s="6"/>
      <c r="ER129" s="6"/>
      <c r="ES129" s="6"/>
      <c r="ET129" s="6"/>
      <c r="EU129" s="6"/>
      <c r="EV129" s="6"/>
      <c r="EW129" s="6"/>
      <c r="EX129" s="7"/>
      <c r="EY129" s="6"/>
      <c r="EZ129" s="6"/>
    </row>
    <row r="130" spans="1:156" s="2" customFormat="1" ht="17.100000000000001" customHeight="1">
      <c r="A130" s="11" t="s">
        <v>114</v>
      </c>
      <c r="B130" s="4">
        <v>1</v>
      </c>
      <c r="C130" s="4">
        <v>10</v>
      </c>
      <c r="D130" s="36">
        <f t="shared" si="25"/>
        <v>1</v>
      </c>
      <c r="E130" s="63">
        <v>2620</v>
      </c>
      <c r="F130" s="30">
        <f t="shared" si="26"/>
        <v>238.2</v>
      </c>
      <c r="G130" s="30">
        <f t="shared" si="27"/>
        <v>238.2</v>
      </c>
      <c r="H130" s="30">
        <f t="shared" si="24"/>
        <v>0</v>
      </c>
      <c r="I130" s="30"/>
      <c r="J130" s="30">
        <f t="shared" si="28"/>
        <v>238.2</v>
      </c>
      <c r="K130" s="58"/>
      <c r="L130" s="58"/>
      <c r="M130" s="59"/>
      <c r="N130" s="59"/>
      <c r="O130" s="30">
        <f t="shared" si="29"/>
        <v>238.2</v>
      </c>
      <c r="P130" s="30">
        <v>18.8</v>
      </c>
      <c r="Q130" s="30">
        <v>161.1</v>
      </c>
      <c r="R130" s="51"/>
      <c r="S130" s="51"/>
      <c r="T130" s="1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7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7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7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6"/>
      <c r="DS130" s="6"/>
      <c r="DT130" s="6"/>
      <c r="DU130" s="6"/>
      <c r="DV130" s="7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  <c r="EI130" s="6"/>
      <c r="EJ130" s="6"/>
      <c r="EK130" s="6"/>
      <c r="EL130" s="6"/>
      <c r="EM130" s="6"/>
      <c r="EN130" s="6"/>
      <c r="EO130" s="6"/>
      <c r="EP130" s="6"/>
      <c r="EQ130" s="6"/>
      <c r="ER130" s="6"/>
      <c r="ES130" s="6"/>
      <c r="ET130" s="6"/>
      <c r="EU130" s="6"/>
      <c r="EV130" s="6"/>
      <c r="EW130" s="6"/>
      <c r="EX130" s="7"/>
      <c r="EY130" s="6"/>
      <c r="EZ130" s="6"/>
    </row>
    <row r="131" spans="1:156" s="2" customFormat="1" ht="17.100000000000001" customHeight="1">
      <c r="A131" s="11" t="s">
        <v>115</v>
      </c>
      <c r="B131" s="4">
        <v>1</v>
      </c>
      <c r="C131" s="4">
        <v>10</v>
      </c>
      <c r="D131" s="36">
        <f t="shared" si="25"/>
        <v>1</v>
      </c>
      <c r="E131" s="63">
        <v>3344</v>
      </c>
      <c r="F131" s="30">
        <f t="shared" si="26"/>
        <v>304</v>
      </c>
      <c r="G131" s="30">
        <f t="shared" si="27"/>
        <v>304</v>
      </c>
      <c r="H131" s="30">
        <f t="shared" si="24"/>
        <v>0</v>
      </c>
      <c r="I131" s="30"/>
      <c r="J131" s="30">
        <f t="shared" si="28"/>
        <v>304</v>
      </c>
      <c r="K131" s="58"/>
      <c r="L131" s="58"/>
      <c r="M131" s="59"/>
      <c r="N131" s="59"/>
      <c r="O131" s="30">
        <f t="shared" si="29"/>
        <v>304</v>
      </c>
      <c r="P131" s="30">
        <v>238.9</v>
      </c>
      <c r="Q131" s="30">
        <v>47.8</v>
      </c>
      <c r="R131" s="51"/>
      <c r="S131" s="51"/>
      <c r="T131" s="1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7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7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7"/>
      <c r="CU131" s="6"/>
      <c r="CV131" s="6"/>
      <c r="CW131" s="6"/>
      <c r="CX131" s="6"/>
      <c r="CY131" s="6"/>
      <c r="CZ131" s="6"/>
      <c r="DA131" s="6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6"/>
      <c r="DS131" s="6"/>
      <c r="DT131" s="6"/>
      <c r="DU131" s="6"/>
      <c r="DV131" s="7"/>
      <c r="DW131" s="6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  <c r="EI131" s="6"/>
      <c r="EJ131" s="6"/>
      <c r="EK131" s="6"/>
      <c r="EL131" s="6"/>
      <c r="EM131" s="6"/>
      <c r="EN131" s="6"/>
      <c r="EO131" s="6"/>
      <c r="EP131" s="6"/>
      <c r="EQ131" s="6"/>
      <c r="ER131" s="6"/>
      <c r="ES131" s="6"/>
      <c r="ET131" s="6"/>
      <c r="EU131" s="6"/>
      <c r="EV131" s="6"/>
      <c r="EW131" s="6"/>
      <c r="EX131" s="7"/>
      <c r="EY131" s="6"/>
      <c r="EZ131" s="6"/>
    </row>
    <row r="132" spans="1:156" s="2" customFormat="1" ht="17.100000000000001" customHeight="1">
      <c r="A132" s="15" t="s">
        <v>116</v>
      </c>
      <c r="B132" s="8"/>
      <c r="C132" s="8"/>
      <c r="D132" s="36"/>
      <c r="E132" s="64"/>
      <c r="F132" s="30"/>
      <c r="G132" s="30"/>
      <c r="H132" s="30"/>
      <c r="I132" s="30"/>
      <c r="J132" s="30"/>
      <c r="K132" s="8"/>
      <c r="L132" s="8"/>
      <c r="M132" s="8"/>
      <c r="N132" s="8"/>
      <c r="O132" s="30"/>
      <c r="P132" s="30"/>
      <c r="Q132" s="30"/>
      <c r="R132" s="51"/>
      <c r="S132" s="51"/>
      <c r="T132" s="1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7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7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6"/>
      <c r="CR132" s="6"/>
      <c r="CS132" s="6"/>
      <c r="CT132" s="7"/>
      <c r="CU132" s="6"/>
      <c r="CV132" s="6"/>
      <c r="CW132" s="6"/>
      <c r="CX132" s="6"/>
      <c r="CY132" s="6"/>
      <c r="CZ132" s="6"/>
      <c r="DA132" s="6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6"/>
      <c r="DS132" s="6"/>
      <c r="DT132" s="6"/>
      <c r="DU132" s="6"/>
      <c r="DV132" s="7"/>
      <c r="DW132" s="6"/>
      <c r="DX132" s="6"/>
      <c r="DY132" s="6"/>
      <c r="DZ132" s="6"/>
      <c r="EA132" s="6"/>
      <c r="EB132" s="6"/>
      <c r="EC132" s="6"/>
      <c r="ED132" s="6"/>
      <c r="EE132" s="6"/>
      <c r="EF132" s="6"/>
      <c r="EG132" s="6"/>
      <c r="EH132" s="6"/>
      <c r="EI132" s="6"/>
      <c r="EJ132" s="6"/>
      <c r="EK132" s="6"/>
      <c r="EL132" s="6"/>
      <c r="EM132" s="6"/>
      <c r="EN132" s="6"/>
      <c r="EO132" s="6"/>
      <c r="EP132" s="6"/>
      <c r="EQ132" s="6"/>
      <c r="ER132" s="6"/>
      <c r="ES132" s="6"/>
      <c r="ET132" s="6"/>
      <c r="EU132" s="6"/>
      <c r="EV132" s="6"/>
      <c r="EW132" s="6"/>
      <c r="EX132" s="7"/>
      <c r="EY132" s="6"/>
      <c r="EZ132" s="6"/>
    </row>
    <row r="133" spans="1:156" s="2" customFormat="1" ht="17.100000000000001" customHeight="1">
      <c r="A133" s="11" t="s">
        <v>117</v>
      </c>
      <c r="B133" s="4">
        <v>1</v>
      </c>
      <c r="C133" s="4">
        <v>10</v>
      </c>
      <c r="D133" s="36">
        <f t="shared" si="25"/>
        <v>1</v>
      </c>
      <c r="E133" s="63">
        <v>1404</v>
      </c>
      <c r="F133" s="30">
        <f t="shared" si="26"/>
        <v>127.6</v>
      </c>
      <c r="G133" s="30">
        <f t="shared" si="27"/>
        <v>127.6</v>
      </c>
      <c r="H133" s="30">
        <f t="shared" ref="H133:H139" si="30">G133-F133</f>
        <v>0</v>
      </c>
      <c r="I133" s="30"/>
      <c r="J133" s="30">
        <f t="shared" si="28"/>
        <v>127.6</v>
      </c>
      <c r="K133" s="58"/>
      <c r="L133" s="58"/>
      <c r="M133" s="59"/>
      <c r="N133" s="59"/>
      <c r="O133" s="30">
        <f t="shared" si="29"/>
        <v>127.6</v>
      </c>
      <c r="P133" s="30">
        <v>127.6</v>
      </c>
      <c r="Q133" s="30">
        <v>0</v>
      </c>
      <c r="R133" s="51"/>
      <c r="S133" s="51"/>
      <c r="T133" s="1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7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7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7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6"/>
      <c r="DS133" s="6"/>
      <c r="DT133" s="6"/>
      <c r="DU133" s="6"/>
      <c r="DV133" s="7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  <c r="EI133" s="6"/>
      <c r="EJ133" s="6"/>
      <c r="EK133" s="6"/>
      <c r="EL133" s="6"/>
      <c r="EM133" s="6"/>
      <c r="EN133" s="6"/>
      <c r="EO133" s="6"/>
      <c r="EP133" s="6"/>
      <c r="EQ133" s="6"/>
      <c r="ER133" s="6"/>
      <c r="ES133" s="6"/>
      <c r="ET133" s="6"/>
      <c r="EU133" s="6"/>
      <c r="EV133" s="6"/>
      <c r="EW133" s="6"/>
      <c r="EX133" s="7"/>
      <c r="EY133" s="6"/>
      <c r="EZ133" s="6"/>
    </row>
    <row r="134" spans="1:156" s="2" customFormat="1" ht="17.100000000000001" customHeight="1">
      <c r="A134" s="11" t="s">
        <v>118</v>
      </c>
      <c r="B134" s="4">
        <v>1</v>
      </c>
      <c r="C134" s="4">
        <v>10</v>
      </c>
      <c r="D134" s="36">
        <f t="shared" si="25"/>
        <v>1</v>
      </c>
      <c r="E134" s="63">
        <v>572</v>
      </c>
      <c r="F134" s="30">
        <f t="shared" si="26"/>
        <v>52</v>
      </c>
      <c r="G134" s="30">
        <f t="shared" si="27"/>
        <v>52</v>
      </c>
      <c r="H134" s="30">
        <f t="shared" si="30"/>
        <v>0</v>
      </c>
      <c r="I134" s="30"/>
      <c r="J134" s="30">
        <f t="shared" si="28"/>
        <v>52</v>
      </c>
      <c r="K134" s="58"/>
      <c r="L134" s="58"/>
      <c r="M134" s="59"/>
      <c r="N134" s="59"/>
      <c r="O134" s="30">
        <f t="shared" si="29"/>
        <v>52</v>
      </c>
      <c r="P134" s="30">
        <v>52</v>
      </c>
      <c r="Q134" s="30">
        <v>0</v>
      </c>
      <c r="R134" s="51"/>
      <c r="S134" s="51"/>
      <c r="T134" s="1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7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7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7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6"/>
      <c r="DS134" s="6"/>
      <c r="DT134" s="6"/>
      <c r="DU134" s="6"/>
      <c r="DV134" s="7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  <c r="EI134" s="6"/>
      <c r="EJ134" s="6"/>
      <c r="EK134" s="6"/>
      <c r="EL134" s="6"/>
      <c r="EM134" s="6"/>
      <c r="EN134" s="6"/>
      <c r="EO134" s="6"/>
      <c r="EP134" s="6"/>
      <c r="EQ134" s="6"/>
      <c r="ER134" s="6"/>
      <c r="ES134" s="6"/>
      <c r="ET134" s="6"/>
      <c r="EU134" s="6"/>
      <c r="EV134" s="6"/>
      <c r="EW134" s="6"/>
      <c r="EX134" s="7"/>
      <c r="EY134" s="6"/>
      <c r="EZ134" s="6"/>
    </row>
    <row r="135" spans="1:156" s="2" customFormat="1" ht="17.100000000000001" customHeight="1">
      <c r="A135" s="11" t="s">
        <v>119</v>
      </c>
      <c r="B135" s="4">
        <v>1</v>
      </c>
      <c r="C135" s="4">
        <v>10</v>
      </c>
      <c r="D135" s="36">
        <f t="shared" si="25"/>
        <v>1</v>
      </c>
      <c r="E135" s="63">
        <v>1147</v>
      </c>
      <c r="F135" s="30">
        <f t="shared" si="26"/>
        <v>104.3</v>
      </c>
      <c r="G135" s="30">
        <f t="shared" si="27"/>
        <v>104.3</v>
      </c>
      <c r="H135" s="30">
        <f t="shared" si="30"/>
        <v>0</v>
      </c>
      <c r="I135" s="30"/>
      <c r="J135" s="30">
        <f t="shared" si="28"/>
        <v>104.3</v>
      </c>
      <c r="K135" s="58"/>
      <c r="L135" s="58"/>
      <c r="M135" s="59"/>
      <c r="N135" s="59"/>
      <c r="O135" s="30">
        <f t="shared" si="29"/>
        <v>104.3</v>
      </c>
      <c r="P135" s="30">
        <v>104.3</v>
      </c>
      <c r="Q135" s="30">
        <v>0</v>
      </c>
      <c r="R135" s="51"/>
      <c r="S135" s="51"/>
      <c r="T135" s="1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7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7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7"/>
      <c r="CU135" s="6"/>
      <c r="CV135" s="6"/>
      <c r="CW135" s="6"/>
      <c r="CX135" s="6"/>
      <c r="CY135" s="6"/>
      <c r="CZ135" s="6"/>
      <c r="DA135" s="6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6"/>
      <c r="DS135" s="6"/>
      <c r="DT135" s="6"/>
      <c r="DU135" s="6"/>
      <c r="DV135" s="7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  <c r="EI135" s="6"/>
      <c r="EJ135" s="6"/>
      <c r="EK135" s="6"/>
      <c r="EL135" s="6"/>
      <c r="EM135" s="6"/>
      <c r="EN135" s="6"/>
      <c r="EO135" s="6"/>
      <c r="EP135" s="6"/>
      <c r="EQ135" s="6"/>
      <c r="ER135" s="6"/>
      <c r="ES135" s="6"/>
      <c r="ET135" s="6"/>
      <c r="EU135" s="6"/>
      <c r="EV135" s="6"/>
      <c r="EW135" s="6"/>
      <c r="EX135" s="7"/>
      <c r="EY135" s="6"/>
      <c r="EZ135" s="6"/>
    </row>
    <row r="136" spans="1:156" s="2" customFormat="1" ht="16.5" customHeight="1">
      <c r="A136" s="11" t="s">
        <v>120</v>
      </c>
      <c r="B136" s="4">
        <v>1</v>
      </c>
      <c r="C136" s="4">
        <v>10</v>
      </c>
      <c r="D136" s="36">
        <f t="shared" si="25"/>
        <v>1</v>
      </c>
      <c r="E136" s="63">
        <v>1588</v>
      </c>
      <c r="F136" s="30">
        <f t="shared" si="26"/>
        <v>144.4</v>
      </c>
      <c r="G136" s="30">
        <f t="shared" si="27"/>
        <v>144.4</v>
      </c>
      <c r="H136" s="30">
        <f t="shared" si="30"/>
        <v>0</v>
      </c>
      <c r="I136" s="30"/>
      <c r="J136" s="30">
        <f t="shared" si="28"/>
        <v>144.4</v>
      </c>
      <c r="K136" s="58"/>
      <c r="L136" s="58"/>
      <c r="M136" s="59"/>
      <c r="N136" s="59"/>
      <c r="O136" s="30">
        <f t="shared" si="29"/>
        <v>144.4</v>
      </c>
      <c r="P136" s="30">
        <v>144.4</v>
      </c>
      <c r="Q136" s="30">
        <v>0</v>
      </c>
      <c r="R136" s="51"/>
      <c r="S136" s="51"/>
      <c r="T136" s="1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7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7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  <c r="CS136" s="6"/>
      <c r="CT136" s="7"/>
      <c r="CU136" s="6"/>
      <c r="CV136" s="6"/>
      <c r="CW136" s="6"/>
      <c r="CX136" s="6"/>
      <c r="CY136" s="6"/>
      <c r="CZ136" s="6"/>
      <c r="DA136" s="6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6"/>
      <c r="DS136" s="6"/>
      <c r="DT136" s="6"/>
      <c r="DU136" s="6"/>
      <c r="DV136" s="7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  <c r="EI136" s="6"/>
      <c r="EJ136" s="6"/>
      <c r="EK136" s="6"/>
      <c r="EL136" s="6"/>
      <c r="EM136" s="6"/>
      <c r="EN136" s="6"/>
      <c r="EO136" s="6"/>
      <c r="EP136" s="6"/>
      <c r="EQ136" s="6"/>
      <c r="ER136" s="6"/>
      <c r="ES136" s="6"/>
      <c r="ET136" s="6"/>
      <c r="EU136" s="6"/>
      <c r="EV136" s="6"/>
      <c r="EW136" s="6"/>
      <c r="EX136" s="7"/>
      <c r="EY136" s="6"/>
      <c r="EZ136" s="6"/>
    </row>
    <row r="137" spans="1:156" s="2" customFormat="1" ht="17.100000000000001" customHeight="1">
      <c r="A137" s="11" t="s">
        <v>121</v>
      </c>
      <c r="B137" s="4">
        <v>1</v>
      </c>
      <c r="C137" s="4">
        <v>10</v>
      </c>
      <c r="D137" s="36">
        <f t="shared" si="25"/>
        <v>1</v>
      </c>
      <c r="E137" s="63">
        <v>1640</v>
      </c>
      <c r="F137" s="30">
        <f t="shared" si="26"/>
        <v>149.1</v>
      </c>
      <c r="G137" s="30">
        <f t="shared" si="27"/>
        <v>149.1</v>
      </c>
      <c r="H137" s="30">
        <f t="shared" si="30"/>
        <v>0</v>
      </c>
      <c r="I137" s="30"/>
      <c r="J137" s="30">
        <f t="shared" si="28"/>
        <v>149.1</v>
      </c>
      <c r="K137" s="58"/>
      <c r="L137" s="58"/>
      <c r="M137" s="59"/>
      <c r="N137" s="59"/>
      <c r="O137" s="30">
        <f t="shared" si="29"/>
        <v>149.1</v>
      </c>
      <c r="P137" s="30">
        <v>149.1</v>
      </c>
      <c r="Q137" s="30">
        <v>0</v>
      </c>
      <c r="R137" s="51"/>
      <c r="S137" s="51"/>
      <c r="T137" s="1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7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7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  <c r="CO137" s="6"/>
      <c r="CP137" s="6"/>
      <c r="CQ137" s="6"/>
      <c r="CR137" s="6"/>
      <c r="CS137" s="6"/>
      <c r="CT137" s="7"/>
      <c r="CU137" s="6"/>
      <c r="CV137" s="6"/>
      <c r="CW137" s="6"/>
      <c r="CX137" s="6"/>
      <c r="CY137" s="6"/>
      <c r="CZ137" s="6"/>
      <c r="DA137" s="6"/>
      <c r="DB137" s="6"/>
      <c r="DC137" s="6"/>
      <c r="DD137" s="6"/>
      <c r="DE137" s="6"/>
      <c r="DF137" s="6"/>
      <c r="DG137" s="6"/>
      <c r="DH137" s="6"/>
      <c r="DI137" s="6"/>
      <c r="DJ137" s="6"/>
      <c r="DK137" s="6"/>
      <c r="DL137" s="6"/>
      <c r="DM137" s="6"/>
      <c r="DN137" s="6"/>
      <c r="DO137" s="6"/>
      <c r="DP137" s="6"/>
      <c r="DQ137" s="6"/>
      <c r="DR137" s="6"/>
      <c r="DS137" s="6"/>
      <c r="DT137" s="6"/>
      <c r="DU137" s="6"/>
      <c r="DV137" s="7"/>
      <c r="DW137" s="6"/>
      <c r="DX137" s="6"/>
      <c r="DY137" s="6"/>
      <c r="DZ137" s="6"/>
      <c r="EA137" s="6"/>
      <c r="EB137" s="6"/>
      <c r="EC137" s="6"/>
      <c r="ED137" s="6"/>
      <c r="EE137" s="6"/>
      <c r="EF137" s="6"/>
      <c r="EG137" s="6"/>
      <c r="EH137" s="6"/>
      <c r="EI137" s="6"/>
      <c r="EJ137" s="6"/>
      <c r="EK137" s="6"/>
      <c r="EL137" s="6"/>
      <c r="EM137" s="6"/>
      <c r="EN137" s="6"/>
      <c r="EO137" s="6"/>
      <c r="EP137" s="6"/>
      <c r="EQ137" s="6"/>
      <c r="ER137" s="6"/>
      <c r="ES137" s="6"/>
      <c r="ET137" s="6"/>
      <c r="EU137" s="6"/>
      <c r="EV137" s="6"/>
      <c r="EW137" s="6"/>
      <c r="EX137" s="7"/>
      <c r="EY137" s="6"/>
      <c r="EZ137" s="6"/>
    </row>
    <row r="138" spans="1:156" s="2" customFormat="1" ht="17.100000000000001" customHeight="1">
      <c r="A138" s="11" t="s">
        <v>122</v>
      </c>
      <c r="B138" s="4">
        <v>1</v>
      </c>
      <c r="C138" s="4">
        <v>10</v>
      </c>
      <c r="D138" s="36">
        <f t="shared" si="25"/>
        <v>1</v>
      </c>
      <c r="E138" s="63">
        <v>1600</v>
      </c>
      <c r="F138" s="30">
        <f t="shared" si="26"/>
        <v>145.5</v>
      </c>
      <c r="G138" s="30">
        <f t="shared" si="27"/>
        <v>145.5</v>
      </c>
      <c r="H138" s="30">
        <f t="shared" si="30"/>
        <v>0</v>
      </c>
      <c r="I138" s="30"/>
      <c r="J138" s="30">
        <f t="shared" si="28"/>
        <v>145.5</v>
      </c>
      <c r="K138" s="58"/>
      <c r="L138" s="58"/>
      <c r="M138" s="59"/>
      <c r="N138" s="59"/>
      <c r="O138" s="30">
        <f t="shared" si="29"/>
        <v>145.5</v>
      </c>
      <c r="P138" s="30">
        <v>145.5</v>
      </c>
      <c r="Q138" s="30">
        <v>0</v>
      </c>
      <c r="R138" s="51"/>
      <c r="S138" s="51"/>
      <c r="T138" s="1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7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7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  <c r="CS138" s="6"/>
      <c r="CT138" s="7"/>
      <c r="CU138" s="6"/>
      <c r="CV138" s="6"/>
      <c r="CW138" s="6"/>
      <c r="CX138" s="6"/>
      <c r="CY138" s="6"/>
      <c r="CZ138" s="6"/>
      <c r="DA138" s="6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6"/>
      <c r="DS138" s="6"/>
      <c r="DT138" s="6"/>
      <c r="DU138" s="6"/>
      <c r="DV138" s="7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  <c r="EI138" s="6"/>
      <c r="EJ138" s="6"/>
      <c r="EK138" s="6"/>
      <c r="EL138" s="6"/>
      <c r="EM138" s="6"/>
      <c r="EN138" s="6"/>
      <c r="EO138" s="6"/>
      <c r="EP138" s="6"/>
      <c r="EQ138" s="6"/>
      <c r="ER138" s="6"/>
      <c r="ES138" s="6"/>
      <c r="ET138" s="6"/>
      <c r="EU138" s="6"/>
      <c r="EV138" s="6"/>
      <c r="EW138" s="6"/>
      <c r="EX138" s="7"/>
      <c r="EY138" s="6"/>
      <c r="EZ138" s="6"/>
    </row>
    <row r="139" spans="1:156" s="2" customFormat="1" ht="17.100000000000001" customHeight="1">
      <c r="A139" s="11" t="s">
        <v>123</v>
      </c>
      <c r="B139" s="4">
        <v>1</v>
      </c>
      <c r="C139" s="4">
        <v>10</v>
      </c>
      <c r="D139" s="36">
        <f t="shared" si="25"/>
        <v>1</v>
      </c>
      <c r="E139" s="63">
        <v>1098</v>
      </c>
      <c r="F139" s="30">
        <f t="shared" si="26"/>
        <v>99.8</v>
      </c>
      <c r="G139" s="30">
        <f t="shared" si="27"/>
        <v>99.8</v>
      </c>
      <c r="H139" s="30">
        <f t="shared" si="30"/>
        <v>0</v>
      </c>
      <c r="I139" s="30"/>
      <c r="J139" s="30">
        <f t="shared" si="28"/>
        <v>99.8</v>
      </c>
      <c r="K139" s="58"/>
      <c r="L139" s="58"/>
      <c r="M139" s="59"/>
      <c r="N139" s="59"/>
      <c r="O139" s="30">
        <f t="shared" si="29"/>
        <v>99.8</v>
      </c>
      <c r="P139" s="30">
        <v>99.8</v>
      </c>
      <c r="Q139" s="30">
        <v>0</v>
      </c>
      <c r="R139" s="51"/>
      <c r="S139" s="51"/>
      <c r="T139" s="1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7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7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6"/>
      <c r="CR139" s="6"/>
      <c r="CS139" s="6"/>
      <c r="CT139" s="7"/>
      <c r="CU139" s="6"/>
      <c r="CV139" s="6"/>
      <c r="CW139" s="6"/>
      <c r="CX139" s="6"/>
      <c r="CY139" s="6"/>
      <c r="CZ139" s="6"/>
      <c r="DA139" s="6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6"/>
      <c r="DS139" s="6"/>
      <c r="DT139" s="6"/>
      <c r="DU139" s="6"/>
      <c r="DV139" s="7"/>
      <c r="DW139" s="6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  <c r="EI139" s="6"/>
      <c r="EJ139" s="6"/>
      <c r="EK139" s="6"/>
      <c r="EL139" s="6"/>
      <c r="EM139" s="6"/>
      <c r="EN139" s="6"/>
      <c r="EO139" s="6"/>
      <c r="EP139" s="6"/>
      <c r="EQ139" s="6"/>
      <c r="ER139" s="6"/>
      <c r="ES139" s="6"/>
      <c r="ET139" s="6"/>
      <c r="EU139" s="6"/>
      <c r="EV139" s="6"/>
      <c r="EW139" s="6"/>
      <c r="EX139" s="7"/>
      <c r="EY139" s="6"/>
      <c r="EZ139" s="6"/>
    </row>
    <row r="140" spans="1:156" s="2" customFormat="1" ht="17.100000000000001" customHeight="1">
      <c r="A140" s="15" t="s">
        <v>124</v>
      </c>
      <c r="B140" s="8"/>
      <c r="C140" s="8"/>
      <c r="D140" s="36"/>
      <c r="E140" s="64"/>
      <c r="F140" s="30"/>
      <c r="G140" s="30"/>
      <c r="H140" s="30"/>
      <c r="I140" s="30"/>
      <c r="J140" s="30"/>
      <c r="K140" s="8"/>
      <c r="L140" s="8"/>
      <c r="M140" s="8"/>
      <c r="N140" s="8"/>
      <c r="O140" s="30"/>
      <c r="P140" s="30"/>
      <c r="Q140" s="30"/>
      <c r="R140" s="51"/>
      <c r="S140" s="51"/>
      <c r="T140" s="1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7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7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7"/>
      <c r="CU140" s="6"/>
      <c r="CV140" s="6"/>
      <c r="CW140" s="6"/>
      <c r="CX140" s="6"/>
      <c r="CY140" s="6"/>
      <c r="CZ140" s="6"/>
      <c r="DA140" s="6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6"/>
      <c r="DS140" s="6"/>
      <c r="DT140" s="6"/>
      <c r="DU140" s="6"/>
      <c r="DV140" s="7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  <c r="EI140" s="6"/>
      <c r="EJ140" s="6"/>
      <c r="EK140" s="6"/>
      <c r="EL140" s="6"/>
      <c r="EM140" s="6"/>
      <c r="EN140" s="6"/>
      <c r="EO140" s="6"/>
      <c r="EP140" s="6"/>
      <c r="EQ140" s="6"/>
      <c r="ER140" s="6"/>
      <c r="ES140" s="6"/>
      <c r="ET140" s="6"/>
      <c r="EU140" s="6"/>
      <c r="EV140" s="6"/>
      <c r="EW140" s="6"/>
      <c r="EX140" s="7"/>
      <c r="EY140" s="6"/>
      <c r="EZ140" s="6"/>
    </row>
    <row r="141" spans="1:156" s="2" customFormat="1" ht="17.100000000000001" customHeight="1">
      <c r="A141" s="11" t="s">
        <v>125</v>
      </c>
      <c r="B141" s="4">
        <v>1</v>
      </c>
      <c r="C141" s="4">
        <v>10</v>
      </c>
      <c r="D141" s="36">
        <f t="shared" si="25"/>
        <v>1</v>
      </c>
      <c r="E141" s="63">
        <v>1381</v>
      </c>
      <c r="F141" s="30">
        <f t="shared" si="26"/>
        <v>125.5</v>
      </c>
      <c r="G141" s="30">
        <f t="shared" si="27"/>
        <v>125.5</v>
      </c>
      <c r="H141" s="30">
        <f t="shared" ref="H141:H148" si="31">G141-F141</f>
        <v>0</v>
      </c>
      <c r="I141" s="30"/>
      <c r="J141" s="30">
        <f t="shared" si="28"/>
        <v>125.5</v>
      </c>
      <c r="K141" s="58"/>
      <c r="L141" s="58"/>
      <c r="M141" s="59"/>
      <c r="N141" s="59"/>
      <c r="O141" s="30">
        <f t="shared" si="29"/>
        <v>125.5</v>
      </c>
      <c r="P141" s="30">
        <v>0</v>
      </c>
      <c r="Q141" s="30">
        <v>92.1</v>
      </c>
      <c r="R141" s="51"/>
      <c r="S141" s="51"/>
      <c r="T141" s="1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7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7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7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6"/>
      <c r="DS141" s="6"/>
      <c r="DT141" s="6"/>
      <c r="DU141" s="6"/>
      <c r="DV141" s="7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  <c r="EI141" s="6"/>
      <c r="EJ141" s="6"/>
      <c r="EK141" s="6"/>
      <c r="EL141" s="6"/>
      <c r="EM141" s="6"/>
      <c r="EN141" s="6"/>
      <c r="EO141" s="6"/>
      <c r="EP141" s="6"/>
      <c r="EQ141" s="6"/>
      <c r="ER141" s="6"/>
      <c r="ES141" s="6"/>
      <c r="ET141" s="6"/>
      <c r="EU141" s="6"/>
      <c r="EV141" s="6"/>
      <c r="EW141" s="6"/>
      <c r="EX141" s="7"/>
      <c r="EY141" s="6"/>
      <c r="EZ141" s="6"/>
    </row>
    <row r="142" spans="1:156" s="2" customFormat="1" ht="17.100000000000001" customHeight="1">
      <c r="A142" s="11" t="s">
        <v>126</v>
      </c>
      <c r="B142" s="4">
        <v>1</v>
      </c>
      <c r="C142" s="4">
        <v>10</v>
      </c>
      <c r="D142" s="36">
        <f t="shared" si="25"/>
        <v>1</v>
      </c>
      <c r="E142" s="63">
        <v>1275</v>
      </c>
      <c r="F142" s="30">
        <f t="shared" si="26"/>
        <v>115.9</v>
      </c>
      <c r="G142" s="30">
        <f t="shared" si="27"/>
        <v>115.9</v>
      </c>
      <c r="H142" s="30">
        <f t="shared" si="31"/>
        <v>0</v>
      </c>
      <c r="I142" s="30"/>
      <c r="J142" s="30">
        <f t="shared" si="28"/>
        <v>115.9</v>
      </c>
      <c r="K142" s="58"/>
      <c r="L142" s="58"/>
      <c r="M142" s="59"/>
      <c r="N142" s="59"/>
      <c r="O142" s="30">
        <f t="shared" si="29"/>
        <v>115.9</v>
      </c>
      <c r="P142" s="30">
        <v>12.2</v>
      </c>
      <c r="Q142" s="30">
        <v>76.099999999999994</v>
      </c>
      <c r="R142" s="51"/>
      <c r="S142" s="51"/>
      <c r="T142" s="1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7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7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  <c r="CO142" s="6"/>
      <c r="CP142" s="6"/>
      <c r="CQ142" s="6"/>
      <c r="CR142" s="6"/>
      <c r="CS142" s="6"/>
      <c r="CT142" s="7"/>
      <c r="CU142" s="6"/>
      <c r="CV142" s="6"/>
      <c r="CW142" s="6"/>
      <c r="CX142" s="6"/>
      <c r="CY142" s="6"/>
      <c r="CZ142" s="6"/>
      <c r="DA142" s="6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  <c r="DQ142" s="6"/>
      <c r="DR142" s="6"/>
      <c r="DS142" s="6"/>
      <c r="DT142" s="6"/>
      <c r="DU142" s="6"/>
      <c r="DV142" s="7"/>
      <c r="DW142" s="6"/>
      <c r="DX142" s="6"/>
      <c r="DY142" s="6"/>
      <c r="DZ142" s="6"/>
      <c r="EA142" s="6"/>
      <c r="EB142" s="6"/>
      <c r="EC142" s="6"/>
      <c r="ED142" s="6"/>
      <c r="EE142" s="6"/>
      <c r="EF142" s="6"/>
      <c r="EG142" s="6"/>
      <c r="EH142" s="6"/>
      <c r="EI142" s="6"/>
      <c r="EJ142" s="6"/>
      <c r="EK142" s="6"/>
      <c r="EL142" s="6"/>
      <c r="EM142" s="6"/>
      <c r="EN142" s="6"/>
      <c r="EO142" s="6"/>
      <c r="EP142" s="6"/>
      <c r="EQ142" s="6"/>
      <c r="ER142" s="6"/>
      <c r="ES142" s="6"/>
      <c r="ET142" s="6"/>
      <c r="EU142" s="6"/>
      <c r="EV142" s="6"/>
      <c r="EW142" s="6"/>
      <c r="EX142" s="7"/>
      <c r="EY142" s="6"/>
      <c r="EZ142" s="6"/>
    </row>
    <row r="143" spans="1:156" s="2" customFormat="1" ht="17.100000000000001" customHeight="1">
      <c r="A143" s="11" t="s">
        <v>127</v>
      </c>
      <c r="B143" s="4">
        <v>1</v>
      </c>
      <c r="C143" s="4">
        <v>10</v>
      </c>
      <c r="D143" s="36">
        <f t="shared" si="25"/>
        <v>1</v>
      </c>
      <c r="E143" s="63">
        <v>2073</v>
      </c>
      <c r="F143" s="30">
        <f t="shared" si="26"/>
        <v>188.5</v>
      </c>
      <c r="G143" s="30">
        <f t="shared" si="27"/>
        <v>188.5</v>
      </c>
      <c r="H143" s="30">
        <f t="shared" si="31"/>
        <v>0</v>
      </c>
      <c r="I143" s="30"/>
      <c r="J143" s="30">
        <f t="shared" si="28"/>
        <v>188.5</v>
      </c>
      <c r="K143" s="58"/>
      <c r="L143" s="58"/>
      <c r="M143" s="59"/>
      <c r="N143" s="59"/>
      <c r="O143" s="30">
        <f t="shared" si="29"/>
        <v>188.5</v>
      </c>
      <c r="P143" s="30">
        <v>0</v>
      </c>
      <c r="Q143" s="30">
        <v>138.4</v>
      </c>
      <c r="R143" s="51"/>
      <c r="S143" s="51"/>
      <c r="T143" s="1"/>
      <c r="U143" s="6"/>
      <c r="V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7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7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7"/>
      <c r="CU143" s="6"/>
      <c r="CV143" s="6"/>
      <c r="CW143" s="6"/>
      <c r="CX143" s="6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U143" s="6"/>
      <c r="DV143" s="7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  <c r="EI143" s="6"/>
      <c r="EJ143" s="6"/>
      <c r="EK143" s="6"/>
      <c r="EL143" s="6"/>
      <c r="EM143" s="6"/>
      <c r="EN143" s="6"/>
      <c r="EO143" s="6"/>
      <c r="EP143" s="6"/>
      <c r="EQ143" s="6"/>
      <c r="ER143" s="6"/>
      <c r="ES143" s="6"/>
      <c r="ET143" s="6"/>
      <c r="EU143" s="6"/>
      <c r="EV143" s="6"/>
      <c r="EW143" s="6"/>
      <c r="EX143" s="7"/>
      <c r="EY143" s="6"/>
      <c r="EZ143" s="6"/>
    </row>
    <row r="144" spans="1:156" s="2" customFormat="1" ht="17.100000000000001" customHeight="1">
      <c r="A144" s="11" t="s">
        <v>128</v>
      </c>
      <c r="B144" s="4">
        <v>1</v>
      </c>
      <c r="C144" s="4">
        <v>10</v>
      </c>
      <c r="D144" s="36">
        <f t="shared" si="25"/>
        <v>1</v>
      </c>
      <c r="E144" s="63">
        <v>1448</v>
      </c>
      <c r="F144" s="30">
        <f t="shared" si="26"/>
        <v>131.6</v>
      </c>
      <c r="G144" s="30">
        <f t="shared" si="27"/>
        <v>131.6</v>
      </c>
      <c r="H144" s="30">
        <f t="shared" si="31"/>
        <v>0</v>
      </c>
      <c r="I144" s="30"/>
      <c r="J144" s="30">
        <f t="shared" si="28"/>
        <v>131.6</v>
      </c>
      <c r="K144" s="58"/>
      <c r="L144" s="58"/>
      <c r="M144" s="59"/>
      <c r="N144" s="59"/>
      <c r="O144" s="30">
        <f t="shared" si="29"/>
        <v>131.6</v>
      </c>
      <c r="P144" s="30">
        <v>0</v>
      </c>
      <c r="Q144" s="30">
        <v>96.6</v>
      </c>
      <c r="R144" s="51"/>
      <c r="S144" s="51"/>
      <c r="T144" s="1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7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7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7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U144" s="6"/>
      <c r="DV144" s="7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  <c r="EI144" s="6"/>
      <c r="EJ144" s="6"/>
      <c r="EK144" s="6"/>
      <c r="EL144" s="6"/>
      <c r="EM144" s="6"/>
      <c r="EN144" s="6"/>
      <c r="EO144" s="6"/>
      <c r="EP144" s="6"/>
      <c r="EQ144" s="6"/>
      <c r="ER144" s="6"/>
      <c r="ES144" s="6"/>
      <c r="ET144" s="6"/>
      <c r="EU144" s="6"/>
      <c r="EV144" s="6"/>
      <c r="EW144" s="6"/>
      <c r="EX144" s="7"/>
      <c r="EY144" s="6"/>
      <c r="EZ144" s="6"/>
    </row>
    <row r="145" spans="1:156" s="2" customFormat="1" ht="17.100000000000001" customHeight="1">
      <c r="A145" s="11" t="s">
        <v>129</v>
      </c>
      <c r="B145" s="4">
        <v>1</v>
      </c>
      <c r="C145" s="4">
        <v>10</v>
      </c>
      <c r="D145" s="36">
        <f t="shared" si="25"/>
        <v>1</v>
      </c>
      <c r="E145" s="63">
        <v>1715</v>
      </c>
      <c r="F145" s="30">
        <f t="shared" si="26"/>
        <v>155.9</v>
      </c>
      <c r="G145" s="30">
        <f t="shared" si="27"/>
        <v>155.9</v>
      </c>
      <c r="H145" s="30">
        <f t="shared" si="31"/>
        <v>0</v>
      </c>
      <c r="I145" s="30"/>
      <c r="J145" s="30">
        <f t="shared" si="28"/>
        <v>155.9</v>
      </c>
      <c r="K145" s="58"/>
      <c r="L145" s="58"/>
      <c r="M145" s="59"/>
      <c r="N145" s="59"/>
      <c r="O145" s="30">
        <f t="shared" si="29"/>
        <v>155.9</v>
      </c>
      <c r="P145" s="30">
        <v>8.6999999999999993</v>
      </c>
      <c r="Q145" s="30">
        <v>108.1</v>
      </c>
      <c r="R145" s="51"/>
      <c r="S145" s="51"/>
      <c r="T145" s="1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7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7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  <c r="CO145" s="6"/>
      <c r="CP145" s="6"/>
      <c r="CQ145" s="6"/>
      <c r="CR145" s="6"/>
      <c r="CS145" s="6"/>
      <c r="CT145" s="7"/>
      <c r="CU145" s="6"/>
      <c r="CV145" s="6"/>
      <c r="CW145" s="6"/>
      <c r="CX145" s="6"/>
      <c r="CY145" s="6"/>
      <c r="CZ145" s="6"/>
      <c r="DA145" s="6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  <c r="DQ145" s="6"/>
      <c r="DR145" s="6"/>
      <c r="DS145" s="6"/>
      <c r="DT145" s="6"/>
      <c r="DU145" s="6"/>
      <c r="DV145" s="7"/>
      <c r="DW145" s="6"/>
      <c r="DX145" s="6"/>
      <c r="DY145" s="6"/>
      <c r="DZ145" s="6"/>
      <c r="EA145" s="6"/>
      <c r="EB145" s="6"/>
      <c r="EC145" s="6"/>
      <c r="ED145" s="6"/>
      <c r="EE145" s="6"/>
      <c r="EF145" s="6"/>
      <c r="EG145" s="6"/>
      <c r="EH145" s="6"/>
      <c r="EI145" s="6"/>
      <c r="EJ145" s="6"/>
      <c r="EK145" s="6"/>
      <c r="EL145" s="6"/>
      <c r="EM145" s="6"/>
      <c r="EN145" s="6"/>
      <c r="EO145" s="6"/>
      <c r="EP145" s="6"/>
      <c r="EQ145" s="6"/>
      <c r="ER145" s="6"/>
      <c r="ES145" s="6"/>
      <c r="ET145" s="6"/>
      <c r="EU145" s="6"/>
      <c r="EV145" s="6"/>
      <c r="EW145" s="6"/>
      <c r="EX145" s="7"/>
      <c r="EY145" s="6"/>
      <c r="EZ145" s="6"/>
    </row>
    <row r="146" spans="1:156" s="2" customFormat="1" ht="17.100000000000001" customHeight="1">
      <c r="A146" s="11" t="s">
        <v>130</v>
      </c>
      <c r="B146" s="4">
        <v>1</v>
      </c>
      <c r="C146" s="4">
        <v>10</v>
      </c>
      <c r="D146" s="36">
        <f t="shared" si="25"/>
        <v>1</v>
      </c>
      <c r="E146" s="63">
        <v>1087</v>
      </c>
      <c r="F146" s="30">
        <f t="shared" si="26"/>
        <v>98.8</v>
      </c>
      <c r="G146" s="30">
        <f t="shared" si="27"/>
        <v>98.8</v>
      </c>
      <c r="H146" s="30">
        <f t="shared" si="31"/>
        <v>0</v>
      </c>
      <c r="I146" s="30"/>
      <c r="J146" s="30">
        <f t="shared" si="28"/>
        <v>98.8</v>
      </c>
      <c r="K146" s="58"/>
      <c r="L146" s="58"/>
      <c r="M146" s="59"/>
      <c r="N146" s="59"/>
      <c r="O146" s="30">
        <f t="shared" si="29"/>
        <v>98.8</v>
      </c>
      <c r="P146" s="30">
        <v>0</v>
      </c>
      <c r="Q146" s="30">
        <v>72.5</v>
      </c>
      <c r="R146" s="51"/>
      <c r="S146" s="51"/>
      <c r="T146" s="1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7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7"/>
      <c r="BS146" s="6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  <c r="CO146" s="6"/>
      <c r="CP146" s="6"/>
      <c r="CQ146" s="6"/>
      <c r="CR146" s="6"/>
      <c r="CS146" s="6"/>
      <c r="CT146" s="7"/>
      <c r="CU146" s="6"/>
      <c r="CV146" s="6"/>
      <c r="CW146" s="6"/>
      <c r="CX146" s="6"/>
      <c r="CY146" s="6"/>
      <c r="CZ146" s="6"/>
      <c r="DA146" s="6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  <c r="DM146" s="6"/>
      <c r="DN146" s="6"/>
      <c r="DO146" s="6"/>
      <c r="DP146" s="6"/>
      <c r="DQ146" s="6"/>
      <c r="DR146" s="6"/>
      <c r="DS146" s="6"/>
      <c r="DT146" s="6"/>
      <c r="DU146" s="6"/>
      <c r="DV146" s="7"/>
      <c r="DW146" s="6"/>
      <c r="DX146" s="6"/>
      <c r="DY146" s="6"/>
      <c r="DZ146" s="6"/>
      <c r="EA146" s="6"/>
      <c r="EB146" s="6"/>
      <c r="EC146" s="6"/>
      <c r="ED146" s="6"/>
      <c r="EE146" s="6"/>
      <c r="EF146" s="6"/>
      <c r="EG146" s="6"/>
      <c r="EH146" s="6"/>
      <c r="EI146" s="6"/>
      <c r="EJ146" s="6"/>
      <c r="EK146" s="6"/>
      <c r="EL146" s="6"/>
      <c r="EM146" s="6"/>
      <c r="EN146" s="6"/>
      <c r="EO146" s="6"/>
      <c r="EP146" s="6"/>
      <c r="EQ146" s="6"/>
      <c r="ER146" s="6"/>
      <c r="ES146" s="6"/>
      <c r="ET146" s="6"/>
      <c r="EU146" s="6"/>
      <c r="EV146" s="6"/>
      <c r="EW146" s="6"/>
      <c r="EX146" s="7"/>
      <c r="EY146" s="6"/>
      <c r="EZ146" s="6"/>
    </row>
    <row r="147" spans="1:156" s="2" customFormat="1" ht="17.100000000000001" customHeight="1">
      <c r="A147" s="11" t="s">
        <v>131</v>
      </c>
      <c r="B147" s="4">
        <v>1</v>
      </c>
      <c r="C147" s="4">
        <v>10</v>
      </c>
      <c r="D147" s="36">
        <f t="shared" si="25"/>
        <v>1</v>
      </c>
      <c r="E147" s="63">
        <v>1215</v>
      </c>
      <c r="F147" s="30">
        <f t="shared" si="26"/>
        <v>110.5</v>
      </c>
      <c r="G147" s="30">
        <f t="shared" si="27"/>
        <v>110.5</v>
      </c>
      <c r="H147" s="30">
        <f t="shared" si="31"/>
        <v>0</v>
      </c>
      <c r="I147" s="30"/>
      <c r="J147" s="30">
        <f t="shared" si="28"/>
        <v>110.5</v>
      </c>
      <c r="K147" s="58"/>
      <c r="L147" s="58"/>
      <c r="M147" s="59"/>
      <c r="N147" s="59"/>
      <c r="O147" s="30">
        <f t="shared" si="29"/>
        <v>110.5</v>
      </c>
      <c r="P147" s="30">
        <v>0</v>
      </c>
      <c r="Q147" s="30">
        <v>81.099999999999994</v>
      </c>
      <c r="R147" s="51"/>
      <c r="S147" s="51"/>
      <c r="T147" s="1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7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7"/>
      <c r="BS147" s="6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6"/>
      <c r="CR147" s="6"/>
      <c r="CS147" s="6"/>
      <c r="CT147" s="7"/>
      <c r="CU147" s="6"/>
      <c r="CV147" s="6"/>
      <c r="CW147" s="6"/>
      <c r="CX147" s="6"/>
      <c r="CY147" s="6"/>
      <c r="CZ147" s="6"/>
      <c r="DA147" s="6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  <c r="DQ147" s="6"/>
      <c r="DR147" s="6"/>
      <c r="DS147" s="6"/>
      <c r="DT147" s="6"/>
      <c r="DU147" s="6"/>
      <c r="DV147" s="7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  <c r="EI147" s="6"/>
      <c r="EJ147" s="6"/>
      <c r="EK147" s="6"/>
      <c r="EL147" s="6"/>
      <c r="EM147" s="6"/>
      <c r="EN147" s="6"/>
      <c r="EO147" s="6"/>
      <c r="EP147" s="6"/>
      <c r="EQ147" s="6"/>
      <c r="ER147" s="6"/>
      <c r="ES147" s="6"/>
      <c r="ET147" s="6"/>
      <c r="EU147" s="6"/>
      <c r="EV147" s="6"/>
      <c r="EW147" s="6"/>
      <c r="EX147" s="7"/>
      <c r="EY147" s="6"/>
      <c r="EZ147" s="6"/>
    </row>
    <row r="148" spans="1:156" s="2" customFormat="1" ht="17.100000000000001" customHeight="1">
      <c r="A148" s="11" t="s">
        <v>132</v>
      </c>
      <c r="B148" s="4">
        <v>1</v>
      </c>
      <c r="C148" s="4">
        <v>10</v>
      </c>
      <c r="D148" s="36">
        <f t="shared" si="25"/>
        <v>1</v>
      </c>
      <c r="E148" s="63">
        <v>544</v>
      </c>
      <c r="F148" s="30">
        <f t="shared" si="26"/>
        <v>49.5</v>
      </c>
      <c r="G148" s="30">
        <f t="shared" si="27"/>
        <v>49.5</v>
      </c>
      <c r="H148" s="30">
        <f t="shared" si="31"/>
        <v>0</v>
      </c>
      <c r="I148" s="30"/>
      <c r="J148" s="30">
        <f t="shared" si="28"/>
        <v>49.5</v>
      </c>
      <c r="K148" s="58"/>
      <c r="L148" s="58"/>
      <c r="M148" s="59"/>
      <c r="N148" s="59"/>
      <c r="O148" s="30">
        <f t="shared" si="29"/>
        <v>49.5</v>
      </c>
      <c r="P148" s="30">
        <v>0</v>
      </c>
      <c r="Q148" s="30">
        <v>36.299999999999997</v>
      </c>
      <c r="R148" s="51"/>
      <c r="S148" s="51"/>
      <c r="T148" s="1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7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7"/>
      <c r="BS148" s="6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  <c r="CO148" s="6"/>
      <c r="CP148" s="6"/>
      <c r="CQ148" s="6"/>
      <c r="CR148" s="6"/>
      <c r="CS148" s="6"/>
      <c r="CT148" s="7"/>
      <c r="CU148" s="6"/>
      <c r="CV148" s="6"/>
      <c r="CW148" s="6"/>
      <c r="CX148" s="6"/>
      <c r="CY148" s="6"/>
      <c r="CZ148" s="6"/>
      <c r="DA148" s="6"/>
      <c r="DB148" s="6"/>
      <c r="DC148" s="6"/>
      <c r="DD148" s="6"/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6"/>
      <c r="DP148" s="6"/>
      <c r="DQ148" s="6"/>
      <c r="DR148" s="6"/>
      <c r="DS148" s="6"/>
      <c r="DT148" s="6"/>
      <c r="DU148" s="6"/>
      <c r="DV148" s="7"/>
      <c r="DW148" s="6"/>
      <c r="DX148" s="6"/>
      <c r="DY148" s="6"/>
      <c r="DZ148" s="6"/>
      <c r="EA148" s="6"/>
      <c r="EB148" s="6"/>
      <c r="EC148" s="6"/>
      <c r="ED148" s="6"/>
      <c r="EE148" s="6"/>
      <c r="EF148" s="6"/>
      <c r="EG148" s="6"/>
      <c r="EH148" s="6"/>
      <c r="EI148" s="6"/>
      <c r="EJ148" s="6"/>
      <c r="EK148" s="6"/>
      <c r="EL148" s="6"/>
      <c r="EM148" s="6"/>
      <c r="EN148" s="6"/>
      <c r="EO148" s="6"/>
      <c r="EP148" s="6"/>
      <c r="EQ148" s="6"/>
      <c r="ER148" s="6"/>
      <c r="ES148" s="6"/>
      <c r="ET148" s="6"/>
      <c r="EU148" s="6"/>
      <c r="EV148" s="6"/>
      <c r="EW148" s="6"/>
      <c r="EX148" s="7"/>
      <c r="EY148" s="6"/>
      <c r="EZ148" s="6"/>
    </row>
    <row r="149" spans="1:156" s="2" customFormat="1" ht="17.100000000000001" customHeight="1">
      <c r="A149" s="15" t="s">
        <v>133</v>
      </c>
      <c r="B149" s="8"/>
      <c r="C149" s="8"/>
      <c r="D149" s="36"/>
      <c r="E149" s="64"/>
      <c r="F149" s="30"/>
      <c r="G149" s="30"/>
      <c r="H149" s="30"/>
      <c r="I149" s="30"/>
      <c r="J149" s="30"/>
      <c r="K149" s="8"/>
      <c r="L149" s="8"/>
      <c r="M149" s="8"/>
      <c r="N149" s="8"/>
      <c r="O149" s="30"/>
      <c r="P149" s="30"/>
      <c r="Q149" s="30"/>
      <c r="R149" s="51"/>
      <c r="S149" s="51"/>
      <c r="T149" s="1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7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7"/>
      <c r="BS149" s="6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6"/>
      <c r="CR149" s="6"/>
      <c r="CS149" s="6"/>
      <c r="CT149" s="7"/>
      <c r="CU149" s="6"/>
      <c r="CV149" s="6"/>
      <c r="CW149" s="6"/>
      <c r="CX149" s="6"/>
      <c r="CY149" s="6"/>
      <c r="CZ149" s="6"/>
      <c r="DA149" s="6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6"/>
      <c r="DS149" s="6"/>
      <c r="DT149" s="6"/>
      <c r="DU149" s="6"/>
      <c r="DV149" s="7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  <c r="EI149" s="6"/>
      <c r="EJ149" s="6"/>
      <c r="EK149" s="6"/>
      <c r="EL149" s="6"/>
      <c r="EM149" s="6"/>
      <c r="EN149" s="6"/>
      <c r="EO149" s="6"/>
      <c r="EP149" s="6"/>
      <c r="EQ149" s="6"/>
      <c r="ER149" s="6"/>
      <c r="ES149" s="6"/>
      <c r="ET149" s="6"/>
      <c r="EU149" s="6"/>
      <c r="EV149" s="6"/>
      <c r="EW149" s="6"/>
      <c r="EX149" s="7"/>
      <c r="EY149" s="6"/>
      <c r="EZ149" s="6"/>
    </row>
    <row r="150" spans="1:156" s="2" customFormat="1" ht="17.100000000000001" customHeight="1">
      <c r="A150" s="11" t="s">
        <v>134</v>
      </c>
      <c r="B150" s="4">
        <v>1</v>
      </c>
      <c r="C150" s="4">
        <v>10</v>
      </c>
      <c r="D150" s="36">
        <f t="shared" si="25"/>
        <v>1</v>
      </c>
      <c r="E150" s="63">
        <v>1151</v>
      </c>
      <c r="F150" s="30">
        <f t="shared" si="26"/>
        <v>104.6</v>
      </c>
      <c r="G150" s="30">
        <f t="shared" si="27"/>
        <v>104.6</v>
      </c>
      <c r="H150" s="30">
        <f t="shared" ref="H150:H155" si="32">G150-F150</f>
        <v>0</v>
      </c>
      <c r="I150" s="30"/>
      <c r="J150" s="30">
        <f t="shared" si="28"/>
        <v>104.6</v>
      </c>
      <c r="K150" s="58"/>
      <c r="L150" s="58"/>
      <c r="M150" s="59"/>
      <c r="N150" s="59"/>
      <c r="O150" s="30">
        <f t="shared" si="29"/>
        <v>104.6</v>
      </c>
      <c r="P150" s="30">
        <v>15.8</v>
      </c>
      <c r="Q150" s="30">
        <v>65.2</v>
      </c>
      <c r="R150" s="51"/>
      <c r="S150" s="51"/>
      <c r="T150" s="1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7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7"/>
      <c r="BS150" s="6"/>
      <c r="BT150" s="6"/>
      <c r="BU150" s="6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6"/>
      <c r="CK150" s="6"/>
      <c r="CL150" s="6"/>
      <c r="CM150" s="6"/>
      <c r="CN150" s="6"/>
      <c r="CO150" s="6"/>
      <c r="CP150" s="6"/>
      <c r="CQ150" s="6"/>
      <c r="CR150" s="6"/>
      <c r="CS150" s="6"/>
      <c r="CT150" s="7"/>
      <c r="CU150" s="6"/>
      <c r="CV150" s="6"/>
      <c r="CW150" s="6"/>
      <c r="CX150" s="6"/>
      <c r="CY150" s="6"/>
      <c r="CZ150" s="6"/>
      <c r="DA150" s="6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  <c r="DQ150" s="6"/>
      <c r="DR150" s="6"/>
      <c r="DS150" s="6"/>
      <c r="DT150" s="6"/>
      <c r="DU150" s="6"/>
      <c r="DV150" s="7"/>
      <c r="DW150" s="6"/>
      <c r="DX150" s="6"/>
      <c r="DY150" s="6"/>
      <c r="DZ150" s="6"/>
      <c r="EA150" s="6"/>
      <c r="EB150" s="6"/>
      <c r="EC150" s="6"/>
      <c r="ED150" s="6"/>
      <c r="EE150" s="6"/>
      <c r="EF150" s="6"/>
      <c r="EG150" s="6"/>
      <c r="EH150" s="6"/>
      <c r="EI150" s="6"/>
      <c r="EJ150" s="6"/>
      <c r="EK150" s="6"/>
      <c r="EL150" s="6"/>
      <c r="EM150" s="6"/>
      <c r="EN150" s="6"/>
      <c r="EO150" s="6"/>
      <c r="EP150" s="6"/>
      <c r="EQ150" s="6"/>
      <c r="ER150" s="6"/>
      <c r="ES150" s="6"/>
      <c r="ET150" s="6"/>
      <c r="EU150" s="6"/>
      <c r="EV150" s="6"/>
      <c r="EW150" s="6"/>
      <c r="EX150" s="7"/>
      <c r="EY150" s="6"/>
      <c r="EZ150" s="6"/>
    </row>
    <row r="151" spans="1:156" s="2" customFormat="1" ht="17.100000000000001" customHeight="1">
      <c r="A151" s="11" t="s">
        <v>135</v>
      </c>
      <c r="B151" s="4">
        <v>1</v>
      </c>
      <c r="C151" s="4">
        <v>10</v>
      </c>
      <c r="D151" s="36">
        <f t="shared" si="25"/>
        <v>1</v>
      </c>
      <c r="E151" s="63">
        <v>1491</v>
      </c>
      <c r="F151" s="30">
        <f t="shared" si="26"/>
        <v>135.5</v>
      </c>
      <c r="G151" s="30">
        <f t="shared" si="27"/>
        <v>135.5</v>
      </c>
      <c r="H151" s="30">
        <f t="shared" si="32"/>
        <v>0</v>
      </c>
      <c r="I151" s="30"/>
      <c r="J151" s="30">
        <f t="shared" si="28"/>
        <v>135.5</v>
      </c>
      <c r="K151" s="58"/>
      <c r="L151" s="58"/>
      <c r="M151" s="59"/>
      <c r="N151" s="59"/>
      <c r="O151" s="30">
        <f t="shared" si="29"/>
        <v>135.5</v>
      </c>
      <c r="P151" s="30">
        <v>20.5</v>
      </c>
      <c r="Q151" s="30">
        <v>84.4</v>
      </c>
      <c r="R151" s="51"/>
      <c r="S151" s="51"/>
      <c r="T151" s="1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7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7"/>
      <c r="BS151" s="6"/>
      <c r="BT151" s="6"/>
      <c r="BU151" s="6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6"/>
      <c r="CK151" s="6"/>
      <c r="CL151" s="6"/>
      <c r="CM151" s="6"/>
      <c r="CN151" s="6"/>
      <c r="CO151" s="6"/>
      <c r="CP151" s="6"/>
      <c r="CQ151" s="6"/>
      <c r="CR151" s="6"/>
      <c r="CS151" s="6"/>
      <c r="CT151" s="7"/>
      <c r="CU151" s="6"/>
      <c r="CV151" s="6"/>
      <c r="CW151" s="6"/>
      <c r="CX151" s="6"/>
      <c r="CY151" s="6"/>
      <c r="CZ151" s="6"/>
      <c r="DA151" s="6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6"/>
      <c r="DQ151" s="6"/>
      <c r="DR151" s="6"/>
      <c r="DS151" s="6"/>
      <c r="DT151" s="6"/>
      <c r="DU151" s="6"/>
      <c r="DV151" s="7"/>
      <c r="DW151" s="6"/>
      <c r="DX151" s="6"/>
      <c r="DY151" s="6"/>
      <c r="DZ151" s="6"/>
      <c r="EA151" s="6"/>
      <c r="EB151" s="6"/>
      <c r="EC151" s="6"/>
      <c r="ED151" s="6"/>
      <c r="EE151" s="6"/>
      <c r="EF151" s="6"/>
      <c r="EG151" s="6"/>
      <c r="EH151" s="6"/>
      <c r="EI151" s="6"/>
      <c r="EJ151" s="6"/>
      <c r="EK151" s="6"/>
      <c r="EL151" s="6"/>
      <c r="EM151" s="6"/>
      <c r="EN151" s="6"/>
      <c r="EO151" s="6"/>
      <c r="EP151" s="6"/>
      <c r="EQ151" s="6"/>
      <c r="ER151" s="6"/>
      <c r="ES151" s="6"/>
      <c r="ET151" s="6"/>
      <c r="EU151" s="6"/>
      <c r="EV151" s="6"/>
      <c r="EW151" s="6"/>
      <c r="EX151" s="7"/>
      <c r="EY151" s="6"/>
      <c r="EZ151" s="6"/>
    </row>
    <row r="152" spans="1:156" s="2" customFormat="1" ht="17.100000000000001" customHeight="1">
      <c r="A152" s="11" t="s">
        <v>136</v>
      </c>
      <c r="B152" s="4">
        <v>1</v>
      </c>
      <c r="C152" s="4">
        <v>10</v>
      </c>
      <c r="D152" s="36">
        <f t="shared" si="25"/>
        <v>1</v>
      </c>
      <c r="E152" s="63">
        <v>2214</v>
      </c>
      <c r="F152" s="30">
        <f t="shared" si="26"/>
        <v>201.3</v>
      </c>
      <c r="G152" s="30">
        <f t="shared" si="27"/>
        <v>201.3</v>
      </c>
      <c r="H152" s="30">
        <f t="shared" si="32"/>
        <v>0</v>
      </c>
      <c r="I152" s="30"/>
      <c r="J152" s="30">
        <f t="shared" si="28"/>
        <v>201.3</v>
      </c>
      <c r="K152" s="58"/>
      <c r="L152" s="58"/>
      <c r="M152" s="59"/>
      <c r="N152" s="59"/>
      <c r="O152" s="30">
        <f t="shared" si="29"/>
        <v>201.3</v>
      </c>
      <c r="P152" s="30">
        <v>30.4</v>
      </c>
      <c r="Q152" s="30">
        <v>125.5</v>
      </c>
      <c r="R152" s="51"/>
      <c r="S152" s="51"/>
      <c r="T152" s="1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7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7"/>
      <c r="BS152" s="6"/>
      <c r="BT152" s="6"/>
      <c r="BU152" s="6"/>
      <c r="BV152" s="6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6"/>
      <c r="CK152" s="6"/>
      <c r="CL152" s="6"/>
      <c r="CM152" s="6"/>
      <c r="CN152" s="6"/>
      <c r="CO152" s="6"/>
      <c r="CP152" s="6"/>
      <c r="CQ152" s="6"/>
      <c r="CR152" s="6"/>
      <c r="CS152" s="6"/>
      <c r="CT152" s="7"/>
      <c r="CU152" s="6"/>
      <c r="CV152" s="6"/>
      <c r="CW152" s="6"/>
      <c r="CX152" s="6"/>
      <c r="CY152" s="6"/>
      <c r="CZ152" s="6"/>
      <c r="DA152" s="6"/>
      <c r="DB152" s="6"/>
      <c r="DC152" s="6"/>
      <c r="DD152" s="6"/>
      <c r="DE152" s="6"/>
      <c r="DF152" s="6"/>
      <c r="DG152" s="6"/>
      <c r="DH152" s="6"/>
      <c r="DI152" s="6"/>
      <c r="DJ152" s="6"/>
      <c r="DK152" s="6"/>
      <c r="DL152" s="6"/>
      <c r="DM152" s="6"/>
      <c r="DN152" s="6"/>
      <c r="DO152" s="6"/>
      <c r="DP152" s="6"/>
      <c r="DQ152" s="6"/>
      <c r="DR152" s="6"/>
      <c r="DS152" s="6"/>
      <c r="DT152" s="6"/>
      <c r="DU152" s="6"/>
      <c r="DV152" s="7"/>
      <c r="DW152" s="6"/>
      <c r="DX152" s="6"/>
      <c r="DY152" s="6"/>
      <c r="DZ152" s="6"/>
      <c r="EA152" s="6"/>
      <c r="EB152" s="6"/>
      <c r="EC152" s="6"/>
      <c r="ED152" s="6"/>
      <c r="EE152" s="6"/>
      <c r="EF152" s="6"/>
      <c r="EG152" s="6"/>
      <c r="EH152" s="6"/>
      <c r="EI152" s="6"/>
      <c r="EJ152" s="6"/>
      <c r="EK152" s="6"/>
      <c r="EL152" s="6"/>
      <c r="EM152" s="6"/>
      <c r="EN152" s="6"/>
      <c r="EO152" s="6"/>
      <c r="EP152" s="6"/>
      <c r="EQ152" s="6"/>
      <c r="ER152" s="6"/>
      <c r="ES152" s="6"/>
      <c r="ET152" s="6"/>
      <c r="EU152" s="6"/>
      <c r="EV152" s="6"/>
      <c r="EW152" s="6"/>
      <c r="EX152" s="7"/>
      <c r="EY152" s="6"/>
      <c r="EZ152" s="6"/>
    </row>
    <row r="153" spans="1:156" s="2" customFormat="1" ht="17.100000000000001" customHeight="1">
      <c r="A153" s="11" t="s">
        <v>137</v>
      </c>
      <c r="B153" s="4">
        <v>1</v>
      </c>
      <c r="C153" s="4">
        <v>10</v>
      </c>
      <c r="D153" s="36">
        <f t="shared" si="25"/>
        <v>1</v>
      </c>
      <c r="E153" s="63">
        <v>1779</v>
      </c>
      <c r="F153" s="30">
        <f t="shared" si="26"/>
        <v>161.69999999999999</v>
      </c>
      <c r="G153" s="30">
        <f t="shared" si="27"/>
        <v>161.69999999999999</v>
      </c>
      <c r="H153" s="30">
        <f t="shared" si="32"/>
        <v>0</v>
      </c>
      <c r="I153" s="30"/>
      <c r="J153" s="30">
        <f t="shared" si="28"/>
        <v>161.69999999999999</v>
      </c>
      <c r="K153" s="58"/>
      <c r="L153" s="58"/>
      <c r="M153" s="59"/>
      <c r="N153" s="59"/>
      <c r="O153" s="30">
        <f t="shared" si="29"/>
        <v>161.69999999999999</v>
      </c>
      <c r="P153" s="30">
        <v>35.700000000000003</v>
      </c>
      <c r="Q153" s="30">
        <v>92.5</v>
      </c>
      <c r="R153" s="51"/>
      <c r="S153" s="51"/>
      <c r="T153" s="1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7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7"/>
      <c r="BS153" s="6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7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6"/>
      <c r="DS153" s="6"/>
      <c r="DT153" s="6"/>
      <c r="DU153" s="6"/>
      <c r="DV153" s="7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  <c r="EI153" s="6"/>
      <c r="EJ153" s="6"/>
      <c r="EK153" s="6"/>
      <c r="EL153" s="6"/>
      <c r="EM153" s="6"/>
      <c r="EN153" s="6"/>
      <c r="EO153" s="6"/>
      <c r="EP153" s="6"/>
      <c r="EQ153" s="6"/>
      <c r="ER153" s="6"/>
      <c r="ES153" s="6"/>
      <c r="ET153" s="6"/>
      <c r="EU153" s="6"/>
      <c r="EV153" s="6"/>
      <c r="EW153" s="6"/>
      <c r="EX153" s="7"/>
      <c r="EY153" s="6"/>
      <c r="EZ153" s="6"/>
    </row>
    <row r="154" spans="1:156" s="2" customFormat="1" ht="17.100000000000001" customHeight="1">
      <c r="A154" s="11" t="s">
        <v>138</v>
      </c>
      <c r="B154" s="4">
        <v>1</v>
      </c>
      <c r="C154" s="4">
        <v>10</v>
      </c>
      <c r="D154" s="36">
        <f t="shared" si="25"/>
        <v>1</v>
      </c>
      <c r="E154" s="63">
        <v>172</v>
      </c>
      <c r="F154" s="30">
        <f t="shared" si="26"/>
        <v>15.6</v>
      </c>
      <c r="G154" s="30">
        <f t="shared" si="27"/>
        <v>15.6</v>
      </c>
      <c r="H154" s="30">
        <f t="shared" si="32"/>
        <v>0</v>
      </c>
      <c r="I154" s="30"/>
      <c r="J154" s="30">
        <f t="shared" si="28"/>
        <v>15.6</v>
      </c>
      <c r="K154" s="58"/>
      <c r="L154" s="58"/>
      <c r="M154" s="59"/>
      <c r="N154" s="59"/>
      <c r="O154" s="30">
        <f t="shared" si="29"/>
        <v>15.6</v>
      </c>
      <c r="P154" s="30">
        <v>2.4</v>
      </c>
      <c r="Q154" s="30">
        <v>9.6999999999999993</v>
      </c>
      <c r="R154" s="51"/>
      <c r="S154" s="51"/>
      <c r="T154" s="1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7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7"/>
      <c r="BS154" s="6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7"/>
      <c r="CU154" s="6"/>
      <c r="CV154" s="6"/>
      <c r="CW154" s="6"/>
      <c r="CX154" s="6"/>
      <c r="CY154" s="6"/>
      <c r="CZ154" s="6"/>
      <c r="DA154" s="6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6"/>
      <c r="DS154" s="6"/>
      <c r="DT154" s="6"/>
      <c r="DU154" s="6"/>
      <c r="DV154" s="7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  <c r="EI154" s="6"/>
      <c r="EJ154" s="6"/>
      <c r="EK154" s="6"/>
      <c r="EL154" s="6"/>
      <c r="EM154" s="6"/>
      <c r="EN154" s="6"/>
      <c r="EO154" s="6"/>
      <c r="EP154" s="6"/>
      <c r="EQ154" s="6"/>
      <c r="ER154" s="6"/>
      <c r="ES154" s="6"/>
      <c r="ET154" s="6"/>
      <c r="EU154" s="6"/>
      <c r="EV154" s="6"/>
      <c r="EW154" s="6"/>
      <c r="EX154" s="7"/>
      <c r="EY154" s="6"/>
      <c r="EZ154" s="6"/>
    </row>
    <row r="155" spans="1:156" s="2" customFormat="1" ht="17.100000000000001" customHeight="1">
      <c r="A155" s="11" t="s">
        <v>139</v>
      </c>
      <c r="B155" s="4">
        <v>1</v>
      </c>
      <c r="C155" s="4">
        <v>10</v>
      </c>
      <c r="D155" s="36">
        <f t="shared" si="25"/>
        <v>1</v>
      </c>
      <c r="E155" s="63">
        <v>1501</v>
      </c>
      <c r="F155" s="30">
        <f t="shared" si="26"/>
        <v>136.5</v>
      </c>
      <c r="G155" s="30">
        <f t="shared" si="27"/>
        <v>136.5</v>
      </c>
      <c r="H155" s="30">
        <f t="shared" si="32"/>
        <v>0</v>
      </c>
      <c r="I155" s="30"/>
      <c r="J155" s="30">
        <f t="shared" si="28"/>
        <v>136.5</v>
      </c>
      <c r="K155" s="58"/>
      <c r="L155" s="58"/>
      <c r="M155" s="59"/>
      <c r="N155" s="59"/>
      <c r="O155" s="30">
        <f t="shared" si="29"/>
        <v>136.5</v>
      </c>
      <c r="P155" s="30">
        <v>20.6</v>
      </c>
      <c r="Q155" s="30">
        <v>85.1</v>
      </c>
      <c r="R155" s="51"/>
      <c r="S155" s="51"/>
      <c r="T155" s="1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7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7"/>
      <c r="BS155" s="6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6"/>
      <c r="CS155" s="6"/>
      <c r="CT155" s="7"/>
      <c r="CU155" s="6"/>
      <c r="CV155" s="6"/>
      <c r="CW155" s="6"/>
      <c r="CX155" s="6"/>
      <c r="CY155" s="6"/>
      <c r="CZ155" s="6"/>
      <c r="DA155" s="6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6"/>
      <c r="DS155" s="6"/>
      <c r="DT155" s="6"/>
      <c r="DU155" s="6"/>
      <c r="DV155" s="7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  <c r="EI155" s="6"/>
      <c r="EJ155" s="6"/>
      <c r="EK155" s="6"/>
      <c r="EL155" s="6"/>
      <c r="EM155" s="6"/>
      <c r="EN155" s="6"/>
      <c r="EO155" s="6"/>
      <c r="EP155" s="6"/>
      <c r="EQ155" s="6"/>
      <c r="ER155" s="6"/>
      <c r="ES155" s="6"/>
      <c r="ET155" s="6"/>
      <c r="EU155" s="6"/>
      <c r="EV155" s="6"/>
      <c r="EW155" s="6"/>
      <c r="EX155" s="7"/>
      <c r="EY155" s="6"/>
      <c r="EZ155" s="6"/>
    </row>
    <row r="156" spans="1:156" s="2" customFormat="1" ht="17.100000000000001" customHeight="1">
      <c r="A156" s="15" t="s">
        <v>140</v>
      </c>
      <c r="B156" s="8"/>
      <c r="C156" s="8"/>
      <c r="D156" s="36"/>
      <c r="E156" s="64"/>
      <c r="F156" s="30"/>
      <c r="G156" s="30"/>
      <c r="H156" s="30"/>
      <c r="I156" s="30"/>
      <c r="J156" s="30"/>
      <c r="K156" s="8"/>
      <c r="L156" s="8"/>
      <c r="M156" s="8"/>
      <c r="N156" s="8"/>
      <c r="O156" s="30"/>
      <c r="P156" s="30"/>
      <c r="Q156" s="30"/>
      <c r="R156" s="51"/>
      <c r="S156" s="51"/>
      <c r="T156" s="1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7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7"/>
      <c r="BS156" s="6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  <c r="CO156" s="6"/>
      <c r="CP156" s="6"/>
      <c r="CQ156" s="6"/>
      <c r="CR156" s="6"/>
      <c r="CS156" s="6"/>
      <c r="CT156" s="7"/>
      <c r="CU156" s="6"/>
      <c r="CV156" s="6"/>
      <c r="CW156" s="6"/>
      <c r="CX156" s="6"/>
      <c r="CY156" s="6"/>
      <c r="CZ156" s="6"/>
      <c r="DA156" s="6"/>
      <c r="DB156" s="6"/>
      <c r="DC156" s="6"/>
      <c r="DD156" s="6"/>
      <c r="DE156" s="6"/>
      <c r="DF156" s="6"/>
      <c r="DG156" s="6"/>
      <c r="DH156" s="6"/>
      <c r="DI156" s="6"/>
      <c r="DJ156" s="6"/>
      <c r="DK156" s="6"/>
      <c r="DL156" s="6"/>
      <c r="DM156" s="6"/>
      <c r="DN156" s="6"/>
      <c r="DO156" s="6"/>
      <c r="DP156" s="6"/>
      <c r="DQ156" s="6"/>
      <c r="DR156" s="6"/>
      <c r="DS156" s="6"/>
      <c r="DT156" s="6"/>
      <c r="DU156" s="6"/>
      <c r="DV156" s="7"/>
      <c r="DW156" s="6"/>
      <c r="DX156" s="6"/>
      <c r="DY156" s="6"/>
      <c r="DZ156" s="6"/>
      <c r="EA156" s="6"/>
      <c r="EB156" s="6"/>
      <c r="EC156" s="6"/>
      <c r="ED156" s="6"/>
      <c r="EE156" s="6"/>
      <c r="EF156" s="6"/>
      <c r="EG156" s="6"/>
      <c r="EH156" s="6"/>
      <c r="EI156" s="6"/>
      <c r="EJ156" s="6"/>
      <c r="EK156" s="6"/>
      <c r="EL156" s="6"/>
      <c r="EM156" s="6"/>
      <c r="EN156" s="6"/>
      <c r="EO156" s="6"/>
      <c r="EP156" s="6"/>
      <c r="EQ156" s="6"/>
      <c r="ER156" s="6"/>
      <c r="ES156" s="6"/>
      <c r="ET156" s="6"/>
      <c r="EU156" s="6"/>
      <c r="EV156" s="6"/>
      <c r="EW156" s="6"/>
      <c r="EX156" s="7"/>
      <c r="EY156" s="6"/>
      <c r="EZ156" s="6"/>
    </row>
    <row r="157" spans="1:156" s="2" customFormat="1" ht="17.100000000000001" customHeight="1">
      <c r="A157" s="11" t="s">
        <v>141</v>
      </c>
      <c r="B157" s="4">
        <v>1</v>
      </c>
      <c r="C157" s="4">
        <v>10</v>
      </c>
      <c r="D157" s="36">
        <f t="shared" si="25"/>
        <v>1</v>
      </c>
      <c r="E157" s="63">
        <v>2067</v>
      </c>
      <c r="F157" s="30">
        <f t="shared" si="26"/>
        <v>187.9</v>
      </c>
      <c r="G157" s="30">
        <f t="shared" si="27"/>
        <v>187.9</v>
      </c>
      <c r="H157" s="30">
        <f t="shared" ref="H157:H168" si="33">G157-F157</f>
        <v>0</v>
      </c>
      <c r="I157" s="30"/>
      <c r="J157" s="30">
        <f t="shared" si="28"/>
        <v>187.9</v>
      </c>
      <c r="K157" s="58"/>
      <c r="L157" s="58"/>
      <c r="M157" s="59"/>
      <c r="N157" s="59"/>
      <c r="O157" s="30">
        <f t="shared" si="29"/>
        <v>187.9</v>
      </c>
      <c r="P157" s="30">
        <v>22.7</v>
      </c>
      <c r="Q157" s="30">
        <v>121.3</v>
      </c>
      <c r="R157" s="51"/>
      <c r="S157" s="51"/>
      <c r="T157" s="1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7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7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  <c r="CO157" s="6"/>
      <c r="CP157" s="6"/>
      <c r="CQ157" s="6"/>
      <c r="CR157" s="6"/>
      <c r="CS157" s="6"/>
      <c r="CT157" s="7"/>
      <c r="CU157" s="6"/>
      <c r="CV157" s="6"/>
      <c r="CW157" s="6"/>
      <c r="CX157" s="6"/>
      <c r="CY157" s="6"/>
      <c r="CZ157" s="6"/>
      <c r="DA157" s="6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6"/>
      <c r="DQ157" s="6"/>
      <c r="DR157" s="6"/>
      <c r="DS157" s="6"/>
      <c r="DT157" s="6"/>
      <c r="DU157" s="6"/>
      <c r="DV157" s="7"/>
      <c r="DW157" s="6"/>
      <c r="DX157" s="6"/>
      <c r="DY157" s="6"/>
      <c r="DZ157" s="6"/>
      <c r="EA157" s="6"/>
      <c r="EB157" s="6"/>
      <c r="EC157" s="6"/>
      <c r="ED157" s="6"/>
      <c r="EE157" s="6"/>
      <c r="EF157" s="6"/>
      <c r="EG157" s="6"/>
      <c r="EH157" s="6"/>
      <c r="EI157" s="6"/>
      <c r="EJ157" s="6"/>
      <c r="EK157" s="6"/>
      <c r="EL157" s="6"/>
      <c r="EM157" s="6"/>
      <c r="EN157" s="6"/>
      <c r="EO157" s="6"/>
      <c r="EP157" s="6"/>
      <c r="EQ157" s="6"/>
      <c r="ER157" s="6"/>
      <c r="ES157" s="6"/>
      <c r="ET157" s="6"/>
      <c r="EU157" s="6"/>
      <c r="EV157" s="6"/>
      <c r="EW157" s="6"/>
      <c r="EX157" s="7"/>
      <c r="EY157" s="6"/>
      <c r="EZ157" s="6"/>
    </row>
    <row r="158" spans="1:156" s="2" customFormat="1" ht="16.5" customHeight="1">
      <c r="A158" s="11" t="s">
        <v>142</v>
      </c>
      <c r="B158" s="4">
        <v>1</v>
      </c>
      <c r="C158" s="4">
        <v>10</v>
      </c>
      <c r="D158" s="36">
        <f t="shared" si="25"/>
        <v>1</v>
      </c>
      <c r="E158" s="63">
        <v>1965</v>
      </c>
      <c r="F158" s="30">
        <f t="shared" si="26"/>
        <v>178.6</v>
      </c>
      <c r="G158" s="30">
        <f t="shared" si="27"/>
        <v>178.6</v>
      </c>
      <c r="H158" s="30">
        <f t="shared" si="33"/>
        <v>0</v>
      </c>
      <c r="I158" s="30"/>
      <c r="J158" s="30">
        <f t="shared" si="28"/>
        <v>178.6</v>
      </c>
      <c r="K158" s="58"/>
      <c r="L158" s="58"/>
      <c r="M158" s="59"/>
      <c r="N158" s="59"/>
      <c r="O158" s="30">
        <f t="shared" si="29"/>
        <v>178.6</v>
      </c>
      <c r="P158" s="30">
        <v>21.6</v>
      </c>
      <c r="Q158" s="30">
        <v>115.3</v>
      </c>
      <c r="R158" s="51"/>
      <c r="S158" s="51"/>
      <c r="T158" s="1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7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7"/>
      <c r="BS158" s="6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  <c r="CO158" s="6"/>
      <c r="CP158" s="6"/>
      <c r="CQ158" s="6"/>
      <c r="CR158" s="6"/>
      <c r="CS158" s="6"/>
      <c r="CT158" s="7"/>
      <c r="CU158" s="6"/>
      <c r="CV158" s="6"/>
      <c r="CW158" s="6"/>
      <c r="CX158" s="6"/>
      <c r="CY158" s="6"/>
      <c r="CZ158" s="6"/>
      <c r="DA158" s="6"/>
      <c r="DB158" s="6"/>
      <c r="DC158" s="6"/>
      <c r="DD158" s="6"/>
      <c r="DE158" s="6"/>
      <c r="DF158" s="6"/>
      <c r="DG158" s="6"/>
      <c r="DH158" s="6"/>
      <c r="DI158" s="6"/>
      <c r="DJ158" s="6"/>
      <c r="DK158" s="6"/>
      <c r="DL158" s="6"/>
      <c r="DM158" s="6"/>
      <c r="DN158" s="6"/>
      <c r="DO158" s="6"/>
      <c r="DP158" s="6"/>
      <c r="DQ158" s="6"/>
      <c r="DR158" s="6"/>
      <c r="DS158" s="6"/>
      <c r="DT158" s="6"/>
      <c r="DU158" s="6"/>
      <c r="DV158" s="7"/>
      <c r="DW158" s="6"/>
      <c r="DX158" s="6"/>
      <c r="DY158" s="6"/>
      <c r="DZ158" s="6"/>
      <c r="EA158" s="6"/>
      <c r="EB158" s="6"/>
      <c r="EC158" s="6"/>
      <c r="ED158" s="6"/>
      <c r="EE158" s="6"/>
      <c r="EF158" s="6"/>
      <c r="EG158" s="6"/>
      <c r="EH158" s="6"/>
      <c r="EI158" s="6"/>
      <c r="EJ158" s="6"/>
      <c r="EK158" s="6"/>
      <c r="EL158" s="6"/>
      <c r="EM158" s="6"/>
      <c r="EN158" s="6"/>
      <c r="EO158" s="6"/>
      <c r="EP158" s="6"/>
      <c r="EQ158" s="6"/>
      <c r="ER158" s="6"/>
      <c r="ES158" s="6"/>
      <c r="ET158" s="6"/>
      <c r="EU158" s="6"/>
      <c r="EV158" s="6"/>
      <c r="EW158" s="6"/>
      <c r="EX158" s="7"/>
      <c r="EY158" s="6"/>
      <c r="EZ158" s="6"/>
    </row>
    <row r="159" spans="1:156" s="2" customFormat="1" ht="17.100000000000001" customHeight="1">
      <c r="A159" s="11" t="s">
        <v>143</v>
      </c>
      <c r="B159" s="4">
        <v>1</v>
      </c>
      <c r="C159" s="4">
        <v>10</v>
      </c>
      <c r="D159" s="36">
        <f t="shared" si="25"/>
        <v>1</v>
      </c>
      <c r="E159" s="63">
        <v>590</v>
      </c>
      <c r="F159" s="30">
        <f t="shared" si="26"/>
        <v>53.6</v>
      </c>
      <c r="G159" s="30">
        <f t="shared" si="27"/>
        <v>53.6</v>
      </c>
      <c r="H159" s="30">
        <f t="shared" si="33"/>
        <v>0</v>
      </c>
      <c r="I159" s="30"/>
      <c r="J159" s="30">
        <f t="shared" si="28"/>
        <v>53.6</v>
      </c>
      <c r="K159" s="58"/>
      <c r="L159" s="58"/>
      <c r="M159" s="59"/>
      <c r="N159" s="59"/>
      <c r="O159" s="30">
        <f t="shared" si="29"/>
        <v>53.6</v>
      </c>
      <c r="P159" s="30">
        <v>6.5</v>
      </c>
      <c r="Q159" s="30">
        <v>34.6</v>
      </c>
      <c r="R159" s="51"/>
      <c r="S159" s="51"/>
      <c r="T159" s="1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7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7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6"/>
      <c r="CQ159" s="6"/>
      <c r="CR159" s="6"/>
      <c r="CS159" s="6"/>
      <c r="CT159" s="7"/>
      <c r="CU159" s="6"/>
      <c r="CV159" s="6"/>
      <c r="CW159" s="6"/>
      <c r="CX159" s="6"/>
      <c r="CY159" s="6"/>
      <c r="CZ159" s="6"/>
      <c r="DA159" s="6"/>
      <c r="DB159" s="6"/>
      <c r="DC159" s="6"/>
      <c r="DD159" s="6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6"/>
      <c r="DQ159" s="6"/>
      <c r="DR159" s="6"/>
      <c r="DS159" s="6"/>
      <c r="DT159" s="6"/>
      <c r="DU159" s="6"/>
      <c r="DV159" s="7"/>
      <c r="DW159" s="6"/>
      <c r="DX159" s="6"/>
      <c r="DY159" s="6"/>
      <c r="DZ159" s="6"/>
      <c r="EA159" s="6"/>
      <c r="EB159" s="6"/>
      <c r="EC159" s="6"/>
      <c r="ED159" s="6"/>
      <c r="EE159" s="6"/>
      <c r="EF159" s="6"/>
      <c r="EG159" s="6"/>
      <c r="EH159" s="6"/>
      <c r="EI159" s="6"/>
      <c r="EJ159" s="6"/>
      <c r="EK159" s="6"/>
      <c r="EL159" s="6"/>
      <c r="EM159" s="6"/>
      <c r="EN159" s="6"/>
      <c r="EO159" s="6"/>
      <c r="EP159" s="6"/>
      <c r="EQ159" s="6"/>
      <c r="ER159" s="6"/>
      <c r="ES159" s="6"/>
      <c r="ET159" s="6"/>
      <c r="EU159" s="6"/>
      <c r="EV159" s="6"/>
      <c r="EW159" s="6"/>
      <c r="EX159" s="7"/>
      <c r="EY159" s="6"/>
      <c r="EZ159" s="6"/>
    </row>
    <row r="160" spans="1:156" s="2" customFormat="1" ht="17.100000000000001" customHeight="1">
      <c r="A160" s="11" t="s">
        <v>144</v>
      </c>
      <c r="B160" s="4">
        <v>1</v>
      </c>
      <c r="C160" s="4">
        <v>10</v>
      </c>
      <c r="D160" s="36">
        <f t="shared" si="25"/>
        <v>1</v>
      </c>
      <c r="E160" s="63">
        <v>5993</v>
      </c>
      <c r="F160" s="30">
        <f t="shared" si="26"/>
        <v>544.79999999999995</v>
      </c>
      <c r="G160" s="30">
        <f t="shared" si="27"/>
        <v>544.79999999999995</v>
      </c>
      <c r="H160" s="30">
        <f t="shared" si="33"/>
        <v>0</v>
      </c>
      <c r="I160" s="30"/>
      <c r="J160" s="30">
        <f t="shared" si="28"/>
        <v>544.79999999999995</v>
      </c>
      <c r="K160" s="58"/>
      <c r="L160" s="58"/>
      <c r="M160" s="59"/>
      <c r="N160" s="59"/>
      <c r="O160" s="30">
        <f t="shared" si="29"/>
        <v>544.79999999999995</v>
      </c>
      <c r="P160" s="30">
        <v>65.7</v>
      </c>
      <c r="Q160" s="30">
        <v>351.8</v>
      </c>
      <c r="R160" s="51"/>
      <c r="S160" s="51"/>
      <c r="T160" s="1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7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7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  <c r="CO160" s="6"/>
      <c r="CP160" s="6"/>
      <c r="CQ160" s="6"/>
      <c r="CR160" s="6"/>
      <c r="CS160" s="6"/>
      <c r="CT160" s="7"/>
      <c r="CU160" s="6"/>
      <c r="CV160" s="6"/>
      <c r="CW160" s="6"/>
      <c r="CX160" s="6"/>
      <c r="CY160" s="6"/>
      <c r="CZ160" s="6"/>
      <c r="DA160" s="6"/>
      <c r="DB160" s="6"/>
      <c r="DC160" s="6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6"/>
      <c r="DP160" s="6"/>
      <c r="DQ160" s="6"/>
      <c r="DR160" s="6"/>
      <c r="DS160" s="6"/>
      <c r="DT160" s="6"/>
      <c r="DU160" s="6"/>
      <c r="DV160" s="7"/>
      <c r="DW160" s="6"/>
      <c r="DX160" s="6"/>
      <c r="DY160" s="6"/>
      <c r="DZ160" s="6"/>
      <c r="EA160" s="6"/>
      <c r="EB160" s="6"/>
      <c r="EC160" s="6"/>
      <c r="ED160" s="6"/>
      <c r="EE160" s="6"/>
      <c r="EF160" s="6"/>
      <c r="EG160" s="6"/>
      <c r="EH160" s="6"/>
      <c r="EI160" s="6"/>
      <c r="EJ160" s="6"/>
      <c r="EK160" s="6"/>
      <c r="EL160" s="6"/>
      <c r="EM160" s="6"/>
      <c r="EN160" s="6"/>
      <c r="EO160" s="6"/>
      <c r="EP160" s="6"/>
      <c r="EQ160" s="6"/>
      <c r="ER160" s="6"/>
      <c r="ES160" s="6"/>
      <c r="ET160" s="6"/>
      <c r="EU160" s="6"/>
      <c r="EV160" s="6"/>
      <c r="EW160" s="6"/>
      <c r="EX160" s="7"/>
      <c r="EY160" s="6"/>
      <c r="EZ160" s="6"/>
    </row>
    <row r="161" spans="1:156" s="2" customFormat="1" ht="17.100000000000001" customHeight="1">
      <c r="A161" s="11" t="s">
        <v>145</v>
      </c>
      <c r="B161" s="4">
        <v>1</v>
      </c>
      <c r="C161" s="4">
        <v>10</v>
      </c>
      <c r="D161" s="36">
        <f t="shared" si="25"/>
        <v>1</v>
      </c>
      <c r="E161" s="63">
        <v>54</v>
      </c>
      <c r="F161" s="30">
        <f t="shared" si="26"/>
        <v>4.9000000000000004</v>
      </c>
      <c r="G161" s="30">
        <f t="shared" si="27"/>
        <v>4.9000000000000004</v>
      </c>
      <c r="H161" s="30">
        <f t="shared" si="33"/>
        <v>0</v>
      </c>
      <c r="I161" s="30"/>
      <c r="J161" s="30">
        <f t="shared" si="28"/>
        <v>4.9000000000000004</v>
      </c>
      <c r="K161" s="58"/>
      <c r="L161" s="58"/>
      <c r="M161" s="59"/>
      <c r="N161" s="59"/>
      <c r="O161" s="30">
        <f t="shared" si="29"/>
        <v>4.9000000000000004</v>
      </c>
      <c r="P161" s="30">
        <v>0.6</v>
      </c>
      <c r="Q161" s="30">
        <v>3.2</v>
      </c>
      <c r="R161" s="51"/>
      <c r="S161" s="51"/>
      <c r="T161" s="1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7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7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  <c r="CO161" s="6"/>
      <c r="CP161" s="6"/>
      <c r="CQ161" s="6"/>
      <c r="CR161" s="6"/>
      <c r="CS161" s="6"/>
      <c r="CT161" s="7"/>
      <c r="CU161" s="6"/>
      <c r="CV161" s="6"/>
      <c r="CW161" s="6"/>
      <c r="CX161" s="6"/>
      <c r="CY161" s="6"/>
      <c r="CZ161" s="6"/>
      <c r="DA161" s="6"/>
      <c r="DB161" s="6"/>
      <c r="DC161" s="6"/>
      <c r="DD161" s="6"/>
      <c r="DE161" s="6"/>
      <c r="DF161" s="6"/>
      <c r="DG161" s="6"/>
      <c r="DH161" s="6"/>
      <c r="DI161" s="6"/>
      <c r="DJ161" s="6"/>
      <c r="DK161" s="6"/>
      <c r="DL161" s="6"/>
      <c r="DM161" s="6"/>
      <c r="DN161" s="6"/>
      <c r="DO161" s="6"/>
      <c r="DP161" s="6"/>
      <c r="DQ161" s="6"/>
      <c r="DR161" s="6"/>
      <c r="DS161" s="6"/>
      <c r="DT161" s="6"/>
      <c r="DU161" s="6"/>
      <c r="DV161" s="7"/>
      <c r="DW161" s="6"/>
      <c r="DX161" s="6"/>
      <c r="DY161" s="6"/>
      <c r="DZ161" s="6"/>
      <c r="EA161" s="6"/>
      <c r="EB161" s="6"/>
      <c r="EC161" s="6"/>
      <c r="ED161" s="6"/>
      <c r="EE161" s="6"/>
      <c r="EF161" s="6"/>
      <c r="EG161" s="6"/>
      <c r="EH161" s="6"/>
      <c r="EI161" s="6"/>
      <c r="EJ161" s="6"/>
      <c r="EK161" s="6"/>
      <c r="EL161" s="6"/>
      <c r="EM161" s="6"/>
      <c r="EN161" s="6"/>
      <c r="EO161" s="6"/>
      <c r="EP161" s="6"/>
      <c r="EQ161" s="6"/>
      <c r="ER161" s="6"/>
      <c r="ES161" s="6"/>
      <c r="ET161" s="6"/>
      <c r="EU161" s="6"/>
      <c r="EV161" s="6"/>
      <c r="EW161" s="6"/>
      <c r="EX161" s="7"/>
      <c r="EY161" s="6"/>
      <c r="EZ161" s="6"/>
    </row>
    <row r="162" spans="1:156" s="2" customFormat="1" ht="17.100000000000001" customHeight="1">
      <c r="A162" s="11" t="s">
        <v>146</v>
      </c>
      <c r="B162" s="4">
        <v>1</v>
      </c>
      <c r="C162" s="4">
        <v>10</v>
      </c>
      <c r="D162" s="36">
        <f t="shared" si="25"/>
        <v>1</v>
      </c>
      <c r="E162" s="63">
        <v>345</v>
      </c>
      <c r="F162" s="30">
        <f t="shared" si="26"/>
        <v>31.4</v>
      </c>
      <c r="G162" s="30">
        <f t="shared" si="27"/>
        <v>31.4</v>
      </c>
      <c r="H162" s="30">
        <f t="shared" si="33"/>
        <v>0</v>
      </c>
      <c r="I162" s="30"/>
      <c r="J162" s="30">
        <f t="shared" si="28"/>
        <v>31.4</v>
      </c>
      <c r="K162" s="58"/>
      <c r="L162" s="58"/>
      <c r="M162" s="59"/>
      <c r="N162" s="59"/>
      <c r="O162" s="30">
        <f t="shared" si="29"/>
        <v>31.4</v>
      </c>
      <c r="P162" s="30">
        <v>5.7</v>
      </c>
      <c r="Q162" s="30">
        <v>18.899999999999999</v>
      </c>
      <c r="R162" s="51"/>
      <c r="S162" s="51"/>
      <c r="T162" s="1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7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7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7"/>
      <c r="CU162" s="6"/>
      <c r="CV162" s="6"/>
      <c r="CW162" s="6"/>
      <c r="CX162" s="6"/>
      <c r="CY162" s="6"/>
      <c r="CZ162" s="6"/>
      <c r="DA162" s="6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6"/>
      <c r="DS162" s="6"/>
      <c r="DT162" s="6"/>
      <c r="DU162" s="6"/>
      <c r="DV162" s="7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  <c r="EI162" s="6"/>
      <c r="EJ162" s="6"/>
      <c r="EK162" s="6"/>
      <c r="EL162" s="6"/>
      <c r="EM162" s="6"/>
      <c r="EN162" s="6"/>
      <c r="EO162" s="6"/>
      <c r="EP162" s="6"/>
      <c r="EQ162" s="6"/>
      <c r="ER162" s="6"/>
      <c r="ES162" s="6"/>
      <c r="ET162" s="6"/>
      <c r="EU162" s="6"/>
      <c r="EV162" s="6"/>
      <c r="EW162" s="6"/>
      <c r="EX162" s="7"/>
      <c r="EY162" s="6"/>
      <c r="EZ162" s="6"/>
    </row>
    <row r="163" spans="1:156" s="2" customFormat="1" ht="17.100000000000001" customHeight="1">
      <c r="A163" s="11" t="s">
        <v>147</v>
      </c>
      <c r="B163" s="4">
        <v>1</v>
      </c>
      <c r="C163" s="4">
        <v>10</v>
      </c>
      <c r="D163" s="36">
        <f t="shared" si="25"/>
        <v>1</v>
      </c>
      <c r="E163" s="63">
        <v>2435</v>
      </c>
      <c r="F163" s="30">
        <f t="shared" si="26"/>
        <v>221.4</v>
      </c>
      <c r="G163" s="30">
        <f t="shared" si="27"/>
        <v>221.4</v>
      </c>
      <c r="H163" s="30">
        <f t="shared" si="33"/>
        <v>0</v>
      </c>
      <c r="I163" s="30"/>
      <c r="J163" s="30">
        <f t="shared" si="28"/>
        <v>221.4</v>
      </c>
      <c r="K163" s="58"/>
      <c r="L163" s="58"/>
      <c r="M163" s="59"/>
      <c r="N163" s="59"/>
      <c r="O163" s="30">
        <f t="shared" si="29"/>
        <v>221.4</v>
      </c>
      <c r="P163" s="30">
        <v>26.6</v>
      </c>
      <c r="Q163" s="30">
        <v>143</v>
      </c>
      <c r="R163" s="51"/>
      <c r="S163" s="51"/>
      <c r="T163" s="1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7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7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  <c r="CO163" s="6"/>
      <c r="CP163" s="6"/>
      <c r="CQ163" s="6"/>
      <c r="CR163" s="6"/>
      <c r="CS163" s="6"/>
      <c r="CT163" s="7"/>
      <c r="CU163" s="6"/>
      <c r="CV163" s="6"/>
      <c r="CW163" s="6"/>
      <c r="CX163" s="6"/>
      <c r="CY163" s="6"/>
      <c r="CZ163" s="6"/>
      <c r="DA163" s="6"/>
      <c r="DB163" s="6"/>
      <c r="DC163" s="6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  <c r="DQ163" s="6"/>
      <c r="DR163" s="6"/>
      <c r="DS163" s="6"/>
      <c r="DT163" s="6"/>
      <c r="DU163" s="6"/>
      <c r="DV163" s="7"/>
      <c r="DW163" s="6"/>
      <c r="DX163" s="6"/>
      <c r="DY163" s="6"/>
      <c r="DZ163" s="6"/>
      <c r="EA163" s="6"/>
      <c r="EB163" s="6"/>
      <c r="EC163" s="6"/>
      <c r="ED163" s="6"/>
      <c r="EE163" s="6"/>
      <c r="EF163" s="6"/>
      <c r="EG163" s="6"/>
      <c r="EH163" s="6"/>
      <c r="EI163" s="6"/>
      <c r="EJ163" s="6"/>
      <c r="EK163" s="6"/>
      <c r="EL163" s="6"/>
      <c r="EM163" s="6"/>
      <c r="EN163" s="6"/>
      <c r="EO163" s="6"/>
      <c r="EP163" s="6"/>
      <c r="EQ163" s="6"/>
      <c r="ER163" s="6"/>
      <c r="ES163" s="6"/>
      <c r="ET163" s="6"/>
      <c r="EU163" s="6"/>
      <c r="EV163" s="6"/>
      <c r="EW163" s="6"/>
      <c r="EX163" s="7"/>
      <c r="EY163" s="6"/>
      <c r="EZ163" s="6"/>
    </row>
    <row r="164" spans="1:156" s="2" customFormat="1" ht="17.100000000000001" customHeight="1">
      <c r="A164" s="11" t="s">
        <v>148</v>
      </c>
      <c r="B164" s="4">
        <v>1</v>
      </c>
      <c r="C164" s="4">
        <v>10</v>
      </c>
      <c r="D164" s="36">
        <f t="shared" si="25"/>
        <v>1</v>
      </c>
      <c r="E164" s="63">
        <v>2252</v>
      </c>
      <c r="F164" s="30">
        <f t="shared" si="26"/>
        <v>204.7</v>
      </c>
      <c r="G164" s="30">
        <f t="shared" si="27"/>
        <v>204.7</v>
      </c>
      <c r="H164" s="30">
        <f t="shared" si="33"/>
        <v>0</v>
      </c>
      <c r="I164" s="30"/>
      <c r="J164" s="30">
        <f t="shared" si="28"/>
        <v>204.7</v>
      </c>
      <c r="K164" s="58"/>
      <c r="L164" s="58"/>
      <c r="M164" s="59"/>
      <c r="N164" s="59"/>
      <c r="O164" s="30">
        <f t="shared" si="29"/>
        <v>204.7</v>
      </c>
      <c r="P164" s="30">
        <v>24.7</v>
      </c>
      <c r="Q164" s="30">
        <v>132.19999999999999</v>
      </c>
      <c r="R164" s="51"/>
      <c r="S164" s="51"/>
      <c r="T164" s="1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7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7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  <c r="CO164" s="6"/>
      <c r="CP164" s="6"/>
      <c r="CQ164" s="6"/>
      <c r="CR164" s="6"/>
      <c r="CS164" s="6"/>
      <c r="CT164" s="7"/>
      <c r="CU164" s="6"/>
      <c r="CV164" s="6"/>
      <c r="CW164" s="6"/>
      <c r="CX164" s="6"/>
      <c r="CY164" s="6"/>
      <c r="CZ164" s="6"/>
      <c r="DA164" s="6"/>
      <c r="DB164" s="6"/>
      <c r="DC164" s="6"/>
      <c r="DD164" s="6"/>
      <c r="DE164" s="6"/>
      <c r="DF164" s="6"/>
      <c r="DG164" s="6"/>
      <c r="DH164" s="6"/>
      <c r="DI164" s="6"/>
      <c r="DJ164" s="6"/>
      <c r="DK164" s="6"/>
      <c r="DL164" s="6"/>
      <c r="DM164" s="6"/>
      <c r="DN164" s="6"/>
      <c r="DO164" s="6"/>
      <c r="DP164" s="6"/>
      <c r="DQ164" s="6"/>
      <c r="DR164" s="6"/>
      <c r="DS164" s="6"/>
      <c r="DT164" s="6"/>
      <c r="DU164" s="6"/>
      <c r="DV164" s="7"/>
      <c r="DW164" s="6"/>
      <c r="DX164" s="6"/>
      <c r="DY164" s="6"/>
      <c r="DZ164" s="6"/>
      <c r="EA164" s="6"/>
      <c r="EB164" s="6"/>
      <c r="EC164" s="6"/>
      <c r="ED164" s="6"/>
      <c r="EE164" s="6"/>
      <c r="EF164" s="6"/>
      <c r="EG164" s="6"/>
      <c r="EH164" s="6"/>
      <c r="EI164" s="6"/>
      <c r="EJ164" s="6"/>
      <c r="EK164" s="6"/>
      <c r="EL164" s="6"/>
      <c r="EM164" s="6"/>
      <c r="EN164" s="6"/>
      <c r="EO164" s="6"/>
      <c r="EP164" s="6"/>
      <c r="EQ164" s="6"/>
      <c r="ER164" s="6"/>
      <c r="ES164" s="6"/>
      <c r="ET164" s="6"/>
      <c r="EU164" s="6"/>
      <c r="EV164" s="6"/>
      <c r="EW164" s="6"/>
      <c r="EX164" s="7"/>
      <c r="EY164" s="6"/>
      <c r="EZ164" s="6"/>
    </row>
    <row r="165" spans="1:156" s="2" customFormat="1" ht="17.100000000000001" customHeight="1">
      <c r="A165" s="11" t="s">
        <v>149</v>
      </c>
      <c r="B165" s="4">
        <v>1</v>
      </c>
      <c r="C165" s="4">
        <v>10</v>
      </c>
      <c r="D165" s="36">
        <f t="shared" si="25"/>
        <v>1</v>
      </c>
      <c r="E165" s="63">
        <v>3969</v>
      </c>
      <c r="F165" s="30">
        <f t="shared" si="26"/>
        <v>360.8</v>
      </c>
      <c r="G165" s="30">
        <f t="shared" si="27"/>
        <v>360.8</v>
      </c>
      <c r="H165" s="30">
        <f t="shared" si="33"/>
        <v>0</v>
      </c>
      <c r="I165" s="30"/>
      <c r="J165" s="30">
        <f t="shared" si="28"/>
        <v>360.8</v>
      </c>
      <c r="K165" s="58"/>
      <c r="L165" s="58"/>
      <c r="M165" s="59"/>
      <c r="N165" s="59"/>
      <c r="O165" s="30">
        <f t="shared" si="29"/>
        <v>360.8</v>
      </c>
      <c r="P165" s="30">
        <v>43.5</v>
      </c>
      <c r="Q165" s="30">
        <v>233</v>
      </c>
      <c r="R165" s="51"/>
      <c r="S165" s="51"/>
      <c r="T165" s="1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7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7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  <c r="CO165" s="6"/>
      <c r="CP165" s="6"/>
      <c r="CQ165" s="6"/>
      <c r="CR165" s="6"/>
      <c r="CS165" s="6"/>
      <c r="CT165" s="7"/>
      <c r="CU165" s="6"/>
      <c r="CV165" s="6"/>
      <c r="CW165" s="6"/>
      <c r="CX165" s="6"/>
      <c r="CY165" s="6"/>
      <c r="CZ165" s="6"/>
      <c r="DA165" s="6"/>
      <c r="DB165" s="6"/>
      <c r="DC165" s="6"/>
      <c r="DD165" s="6"/>
      <c r="DE165" s="6"/>
      <c r="DF165" s="6"/>
      <c r="DG165" s="6"/>
      <c r="DH165" s="6"/>
      <c r="DI165" s="6"/>
      <c r="DJ165" s="6"/>
      <c r="DK165" s="6"/>
      <c r="DL165" s="6"/>
      <c r="DM165" s="6"/>
      <c r="DN165" s="6"/>
      <c r="DO165" s="6"/>
      <c r="DP165" s="6"/>
      <c r="DQ165" s="6"/>
      <c r="DR165" s="6"/>
      <c r="DS165" s="6"/>
      <c r="DT165" s="6"/>
      <c r="DU165" s="6"/>
      <c r="DV165" s="7"/>
      <c r="DW165" s="6"/>
      <c r="DX165" s="6"/>
      <c r="DY165" s="6"/>
      <c r="DZ165" s="6"/>
      <c r="EA165" s="6"/>
      <c r="EB165" s="6"/>
      <c r="EC165" s="6"/>
      <c r="ED165" s="6"/>
      <c r="EE165" s="6"/>
      <c r="EF165" s="6"/>
      <c r="EG165" s="6"/>
      <c r="EH165" s="6"/>
      <c r="EI165" s="6"/>
      <c r="EJ165" s="6"/>
      <c r="EK165" s="6"/>
      <c r="EL165" s="6"/>
      <c r="EM165" s="6"/>
      <c r="EN165" s="6"/>
      <c r="EO165" s="6"/>
      <c r="EP165" s="6"/>
      <c r="EQ165" s="6"/>
      <c r="ER165" s="6"/>
      <c r="ES165" s="6"/>
      <c r="ET165" s="6"/>
      <c r="EU165" s="6"/>
      <c r="EV165" s="6"/>
      <c r="EW165" s="6"/>
      <c r="EX165" s="7"/>
      <c r="EY165" s="6"/>
      <c r="EZ165" s="6"/>
    </row>
    <row r="166" spans="1:156" s="2" customFormat="1" ht="17.100000000000001" customHeight="1">
      <c r="A166" s="11" t="s">
        <v>150</v>
      </c>
      <c r="B166" s="4">
        <v>1</v>
      </c>
      <c r="C166" s="4">
        <v>10</v>
      </c>
      <c r="D166" s="36">
        <f t="shared" si="25"/>
        <v>1</v>
      </c>
      <c r="E166" s="63">
        <v>3142</v>
      </c>
      <c r="F166" s="30">
        <f t="shared" si="26"/>
        <v>285.60000000000002</v>
      </c>
      <c r="G166" s="30">
        <f t="shared" si="27"/>
        <v>285.60000000000002</v>
      </c>
      <c r="H166" s="30">
        <f t="shared" si="33"/>
        <v>0</v>
      </c>
      <c r="I166" s="30"/>
      <c r="J166" s="30">
        <f t="shared" si="28"/>
        <v>285.60000000000002</v>
      </c>
      <c r="K166" s="58"/>
      <c r="L166" s="58"/>
      <c r="M166" s="59"/>
      <c r="N166" s="59"/>
      <c r="O166" s="30">
        <f t="shared" si="29"/>
        <v>285.60000000000002</v>
      </c>
      <c r="P166" s="30">
        <v>34.5</v>
      </c>
      <c r="Q166" s="30">
        <v>184.4</v>
      </c>
      <c r="R166" s="51"/>
      <c r="S166" s="51"/>
      <c r="T166" s="1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7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7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  <c r="CO166" s="6"/>
      <c r="CP166" s="6"/>
      <c r="CQ166" s="6"/>
      <c r="CR166" s="6"/>
      <c r="CS166" s="6"/>
      <c r="CT166" s="7"/>
      <c r="CU166" s="6"/>
      <c r="CV166" s="6"/>
      <c r="CW166" s="6"/>
      <c r="CX166" s="6"/>
      <c r="CY166" s="6"/>
      <c r="CZ166" s="6"/>
      <c r="DA166" s="6"/>
      <c r="DB166" s="6"/>
      <c r="DC166" s="6"/>
      <c r="DD166" s="6"/>
      <c r="DE166" s="6"/>
      <c r="DF166" s="6"/>
      <c r="DG166" s="6"/>
      <c r="DH166" s="6"/>
      <c r="DI166" s="6"/>
      <c r="DJ166" s="6"/>
      <c r="DK166" s="6"/>
      <c r="DL166" s="6"/>
      <c r="DM166" s="6"/>
      <c r="DN166" s="6"/>
      <c r="DO166" s="6"/>
      <c r="DP166" s="6"/>
      <c r="DQ166" s="6"/>
      <c r="DR166" s="6"/>
      <c r="DS166" s="6"/>
      <c r="DT166" s="6"/>
      <c r="DU166" s="6"/>
      <c r="DV166" s="7"/>
      <c r="DW166" s="6"/>
      <c r="DX166" s="6"/>
      <c r="DY166" s="6"/>
      <c r="DZ166" s="6"/>
      <c r="EA166" s="6"/>
      <c r="EB166" s="6"/>
      <c r="EC166" s="6"/>
      <c r="ED166" s="6"/>
      <c r="EE166" s="6"/>
      <c r="EF166" s="6"/>
      <c r="EG166" s="6"/>
      <c r="EH166" s="6"/>
      <c r="EI166" s="6"/>
      <c r="EJ166" s="6"/>
      <c r="EK166" s="6"/>
      <c r="EL166" s="6"/>
      <c r="EM166" s="6"/>
      <c r="EN166" s="6"/>
      <c r="EO166" s="6"/>
      <c r="EP166" s="6"/>
      <c r="EQ166" s="6"/>
      <c r="ER166" s="6"/>
      <c r="ES166" s="6"/>
      <c r="ET166" s="6"/>
      <c r="EU166" s="6"/>
      <c r="EV166" s="6"/>
      <c r="EW166" s="6"/>
      <c r="EX166" s="7"/>
      <c r="EY166" s="6"/>
      <c r="EZ166" s="6"/>
    </row>
    <row r="167" spans="1:156" s="2" customFormat="1" ht="17.100000000000001" customHeight="1">
      <c r="A167" s="11" t="s">
        <v>151</v>
      </c>
      <c r="B167" s="4">
        <v>1</v>
      </c>
      <c r="C167" s="4">
        <v>10</v>
      </c>
      <c r="D167" s="36">
        <f t="shared" si="25"/>
        <v>1</v>
      </c>
      <c r="E167" s="63">
        <v>1244</v>
      </c>
      <c r="F167" s="30">
        <f t="shared" si="26"/>
        <v>113.1</v>
      </c>
      <c r="G167" s="30">
        <f t="shared" si="27"/>
        <v>113.1</v>
      </c>
      <c r="H167" s="30">
        <f t="shared" si="33"/>
        <v>0</v>
      </c>
      <c r="I167" s="30"/>
      <c r="J167" s="30">
        <f t="shared" si="28"/>
        <v>113.1</v>
      </c>
      <c r="K167" s="58"/>
      <c r="L167" s="58"/>
      <c r="M167" s="59"/>
      <c r="N167" s="59"/>
      <c r="O167" s="30">
        <f t="shared" si="29"/>
        <v>113.1</v>
      </c>
      <c r="P167" s="30">
        <v>13.6</v>
      </c>
      <c r="Q167" s="30">
        <v>73.099999999999994</v>
      </c>
      <c r="R167" s="51"/>
      <c r="S167" s="51"/>
      <c r="T167" s="1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7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7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  <c r="CO167" s="6"/>
      <c r="CP167" s="6"/>
      <c r="CQ167" s="6"/>
      <c r="CR167" s="6"/>
      <c r="CS167" s="6"/>
      <c r="CT167" s="7"/>
      <c r="CU167" s="6"/>
      <c r="CV167" s="6"/>
      <c r="CW167" s="6"/>
      <c r="CX167" s="6"/>
      <c r="CY167" s="6"/>
      <c r="CZ167" s="6"/>
      <c r="DA167" s="6"/>
      <c r="DB167" s="6"/>
      <c r="DC167" s="6"/>
      <c r="DD167" s="6"/>
      <c r="DE167" s="6"/>
      <c r="DF167" s="6"/>
      <c r="DG167" s="6"/>
      <c r="DH167" s="6"/>
      <c r="DI167" s="6"/>
      <c r="DJ167" s="6"/>
      <c r="DK167" s="6"/>
      <c r="DL167" s="6"/>
      <c r="DM167" s="6"/>
      <c r="DN167" s="6"/>
      <c r="DO167" s="6"/>
      <c r="DP167" s="6"/>
      <c r="DQ167" s="6"/>
      <c r="DR167" s="6"/>
      <c r="DS167" s="6"/>
      <c r="DT167" s="6"/>
      <c r="DU167" s="6"/>
      <c r="DV167" s="7"/>
      <c r="DW167" s="6"/>
      <c r="DX167" s="6"/>
      <c r="DY167" s="6"/>
      <c r="DZ167" s="6"/>
      <c r="EA167" s="6"/>
      <c r="EB167" s="6"/>
      <c r="EC167" s="6"/>
      <c r="ED167" s="6"/>
      <c r="EE167" s="6"/>
      <c r="EF167" s="6"/>
      <c r="EG167" s="6"/>
      <c r="EH167" s="6"/>
      <c r="EI167" s="6"/>
      <c r="EJ167" s="6"/>
      <c r="EK167" s="6"/>
      <c r="EL167" s="6"/>
      <c r="EM167" s="6"/>
      <c r="EN167" s="6"/>
      <c r="EO167" s="6"/>
      <c r="EP167" s="6"/>
      <c r="EQ167" s="6"/>
      <c r="ER167" s="6"/>
      <c r="ES167" s="6"/>
      <c r="ET167" s="6"/>
      <c r="EU167" s="6"/>
      <c r="EV167" s="6"/>
      <c r="EW167" s="6"/>
      <c r="EX167" s="7"/>
      <c r="EY167" s="6"/>
      <c r="EZ167" s="6"/>
    </row>
    <row r="168" spans="1:156" s="2" customFormat="1" ht="17.100000000000001" customHeight="1">
      <c r="A168" s="11" t="s">
        <v>152</v>
      </c>
      <c r="B168" s="4">
        <v>1</v>
      </c>
      <c r="C168" s="4">
        <v>10</v>
      </c>
      <c r="D168" s="36">
        <f t="shared" si="25"/>
        <v>1</v>
      </c>
      <c r="E168" s="63">
        <v>2447</v>
      </c>
      <c r="F168" s="30">
        <f t="shared" si="26"/>
        <v>222.5</v>
      </c>
      <c r="G168" s="30">
        <f t="shared" si="27"/>
        <v>222.5</v>
      </c>
      <c r="H168" s="30">
        <f t="shared" si="33"/>
        <v>0</v>
      </c>
      <c r="I168" s="30"/>
      <c r="J168" s="30">
        <f t="shared" si="28"/>
        <v>222.5</v>
      </c>
      <c r="K168" s="58"/>
      <c r="L168" s="58"/>
      <c r="M168" s="59"/>
      <c r="N168" s="59"/>
      <c r="O168" s="30">
        <f t="shared" si="29"/>
        <v>222.5</v>
      </c>
      <c r="P168" s="30">
        <v>26.8</v>
      </c>
      <c r="Q168" s="30">
        <v>143.69999999999999</v>
      </c>
      <c r="R168" s="51"/>
      <c r="S168" s="51"/>
      <c r="T168" s="1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7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7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  <c r="CO168" s="6"/>
      <c r="CP168" s="6"/>
      <c r="CQ168" s="6"/>
      <c r="CR168" s="6"/>
      <c r="CS168" s="6"/>
      <c r="CT168" s="7"/>
      <c r="CU168" s="6"/>
      <c r="CV168" s="6"/>
      <c r="CW168" s="6"/>
      <c r="CX168" s="6"/>
      <c r="CY168" s="6"/>
      <c r="CZ168" s="6"/>
      <c r="DA168" s="6"/>
      <c r="DB168" s="6"/>
      <c r="DC168" s="6"/>
      <c r="DD168" s="6"/>
      <c r="DE168" s="6"/>
      <c r="DF168" s="6"/>
      <c r="DG168" s="6"/>
      <c r="DH168" s="6"/>
      <c r="DI168" s="6"/>
      <c r="DJ168" s="6"/>
      <c r="DK168" s="6"/>
      <c r="DL168" s="6"/>
      <c r="DM168" s="6"/>
      <c r="DN168" s="6"/>
      <c r="DO168" s="6"/>
      <c r="DP168" s="6"/>
      <c r="DQ168" s="6"/>
      <c r="DR168" s="6"/>
      <c r="DS168" s="6"/>
      <c r="DT168" s="6"/>
      <c r="DU168" s="6"/>
      <c r="DV168" s="7"/>
      <c r="DW168" s="6"/>
      <c r="DX168" s="6"/>
      <c r="DY168" s="6"/>
      <c r="DZ168" s="6"/>
      <c r="EA168" s="6"/>
      <c r="EB168" s="6"/>
      <c r="EC168" s="6"/>
      <c r="ED168" s="6"/>
      <c r="EE168" s="6"/>
      <c r="EF168" s="6"/>
      <c r="EG168" s="6"/>
      <c r="EH168" s="6"/>
      <c r="EI168" s="6"/>
      <c r="EJ168" s="6"/>
      <c r="EK168" s="6"/>
      <c r="EL168" s="6"/>
      <c r="EM168" s="6"/>
      <c r="EN168" s="6"/>
      <c r="EO168" s="6"/>
      <c r="EP168" s="6"/>
      <c r="EQ168" s="6"/>
      <c r="ER168" s="6"/>
      <c r="ES168" s="6"/>
      <c r="ET168" s="6"/>
      <c r="EU168" s="6"/>
      <c r="EV168" s="6"/>
      <c r="EW168" s="6"/>
      <c r="EX168" s="7"/>
      <c r="EY168" s="6"/>
      <c r="EZ168" s="6"/>
    </row>
    <row r="169" spans="1:156" s="2" customFormat="1" ht="17.100000000000001" customHeight="1">
      <c r="A169" s="15" t="s">
        <v>153</v>
      </c>
      <c r="B169" s="8"/>
      <c r="C169" s="8"/>
      <c r="D169" s="36"/>
      <c r="E169" s="64"/>
      <c r="F169" s="30"/>
      <c r="G169" s="30"/>
      <c r="H169" s="30"/>
      <c r="I169" s="30"/>
      <c r="J169" s="30"/>
      <c r="K169" s="8"/>
      <c r="L169" s="8"/>
      <c r="M169" s="8"/>
      <c r="N169" s="8"/>
      <c r="O169" s="30"/>
      <c r="P169" s="30"/>
      <c r="Q169" s="30"/>
      <c r="R169" s="51"/>
      <c r="S169" s="51"/>
      <c r="T169" s="1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7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7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  <c r="CO169" s="6"/>
      <c r="CP169" s="6"/>
      <c r="CQ169" s="6"/>
      <c r="CR169" s="6"/>
      <c r="CS169" s="6"/>
      <c r="CT169" s="7"/>
      <c r="CU169" s="6"/>
      <c r="CV169" s="6"/>
      <c r="CW169" s="6"/>
      <c r="CX169" s="6"/>
      <c r="CY169" s="6"/>
      <c r="CZ169" s="6"/>
      <c r="DA169" s="6"/>
      <c r="DB169" s="6"/>
      <c r="DC169" s="6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  <c r="DQ169" s="6"/>
      <c r="DR169" s="6"/>
      <c r="DS169" s="6"/>
      <c r="DT169" s="6"/>
      <c r="DU169" s="6"/>
      <c r="DV169" s="7"/>
      <c r="DW169" s="6"/>
      <c r="DX169" s="6"/>
      <c r="DY169" s="6"/>
      <c r="DZ169" s="6"/>
      <c r="EA169" s="6"/>
      <c r="EB169" s="6"/>
      <c r="EC169" s="6"/>
      <c r="ED169" s="6"/>
      <c r="EE169" s="6"/>
      <c r="EF169" s="6"/>
      <c r="EG169" s="6"/>
      <c r="EH169" s="6"/>
      <c r="EI169" s="6"/>
      <c r="EJ169" s="6"/>
      <c r="EK169" s="6"/>
      <c r="EL169" s="6"/>
      <c r="EM169" s="6"/>
      <c r="EN169" s="6"/>
      <c r="EO169" s="6"/>
      <c r="EP169" s="6"/>
      <c r="EQ169" s="6"/>
      <c r="ER169" s="6"/>
      <c r="ES169" s="6"/>
      <c r="ET169" s="6"/>
      <c r="EU169" s="6"/>
      <c r="EV169" s="6"/>
      <c r="EW169" s="6"/>
      <c r="EX169" s="7"/>
      <c r="EY169" s="6"/>
      <c r="EZ169" s="6"/>
    </row>
    <row r="170" spans="1:156" s="2" customFormat="1" ht="17.100000000000001" customHeight="1">
      <c r="A170" s="11" t="s">
        <v>68</v>
      </c>
      <c r="B170" s="4">
        <v>1</v>
      </c>
      <c r="C170" s="4">
        <v>10</v>
      </c>
      <c r="D170" s="36">
        <f t="shared" si="25"/>
        <v>1</v>
      </c>
      <c r="E170" s="63">
        <v>2838</v>
      </c>
      <c r="F170" s="30">
        <f t="shared" si="26"/>
        <v>258</v>
      </c>
      <c r="G170" s="30">
        <f t="shared" si="27"/>
        <v>258</v>
      </c>
      <c r="H170" s="30">
        <f t="shared" ref="H170:H182" si="34">G170-F170</f>
        <v>0</v>
      </c>
      <c r="I170" s="30"/>
      <c r="J170" s="30">
        <f t="shared" si="28"/>
        <v>258</v>
      </c>
      <c r="K170" s="58"/>
      <c r="L170" s="58"/>
      <c r="M170" s="59"/>
      <c r="N170" s="59"/>
      <c r="O170" s="30">
        <f t="shared" si="29"/>
        <v>258</v>
      </c>
      <c r="P170" s="30">
        <v>174</v>
      </c>
      <c r="Q170" s="30">
        <v>61.7</v>
      </c>
      <c r="R170" s="51"/>
      <c r="S170" s="51"/>
      <c r="T170" s="1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7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7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  <c r="CO170" s="6"/>
      <c r="CP170" s="6"/>
      <c r="CQ170" s="6"/>
      <c r="CR170" s="6"/>
      <c r="CS170" s="6"/>
      <c r="CT170" s="7"/>
      <c r="CU170" s="6"/>
      <c r="CV170" s="6"/>
      <c r="CW170" s="6"/>
      <c r="CX170" s="6"/>
      <c r="CY170" s="6"/>
      <c r="CZ170" s="6"/>
      <c r="DA170" s="6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6"/>
      <c r="DS170" s="6"/>
      <c r="DT170" s="6"/>
      <c r="DU170" s="6"/>
      <c r="DV170" s="7"/>
      <c r="DW170" s="6"/>
      <c r="DX170" s="6"/>
      <c r="DY170" s="6"/>
      <c r="DZ170" s="6"/>
      <c r="EA170" s="6"/>
      <c r="EB170" s="6"/>
      <c r="EC170" s="6"/>
      <c r="ED170" s="6"/>
      <c r="EE170" s="6"/>
      <c r="EF170" s="6"/>
      <c r="EG170" s="6"/>
      <c r="EH170" s="6"/>
      <c r="EI170" s="6"/>
      <c r="EJ170" s="6"/>
      <c r="EK170" s="6"/>
      <c r="EL170" s="6"/>
      <c r="EM170" s="6"/>
      <c r="EN170" s="6"/>
      <c r="EO170" s="6"/>
      <c r="EP170" s="6"/>
      <c r="EQ170" s="6"/>
      <c r="ER170" s="6"/>
      <c r="ES170" s="6"/>
      <c r="ET170" s="6"/>
      <c r="EU170" s="6"/>
      <c r="EV170" s="6"/>
      <c r="EW170" s="6"/>
      <c r="EX170" s="7"/>
      <c r="EY170" s="6"/>
      <c r="EZ170" s="6"/>
    </row>
    <row r="171" spans="1:156" s="2" customFormat="1" ht="17.100000000000001" customHeight="1">
      <c r="A171" s="11" t="s">
        <v>154</v>
      </c>
      <c r="B171" s="4">
        <v>1</v>
      </c>
      <c r="C171" s="4">
        <v>10</v>
      </c>
      <c r="D171" s="36">
        <f t="shared" si="25"/>
        <v>1</v>
      </c>
      <c r="E171" s="63">
        <v>2174</v>
      </c>
      <c r="F171" s="30">
        <f t="shared" si="26"/>
        <v>197.6</v>
      </c>
      <c r="G171" s="30">
        <f t="shared" si="27"/>
        <v>197.6</v>
      </c>
      <c r="H171" s="30">
        <f t="shared" si="34"/>
        <v>0</v>
      </c>
      <c r="I171" s="30"/>
      <c r="J171" s="30">
        <f t="shared" si="28"/>
        <v>197.6</v>
      </c>
      <c r="K171" s="58"/>
      <c r="L171" s="58"/>
      <c r="M171" s="59"/>
      <c r="N171" s="59"/>
      <c r="O171" s="30">
        <f t="shared" si="29"/>
        <v>197.6</v>
      </c>
      <c r="P171" s="30">
        <v>133.30000000000001</v>
      </c>
      <c r="Q171" s="30">
        <v>47.2</v>
      </c>
      <c r="R171" s="51"/>
      <c r="S171" s="51"/>
      <c r="T171" s="1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7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7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  <c r="CO171" s="6"/>
      <c r="CP171" s="6"/>
      <c r="CQ171" s="6"/>
      <c r="CR171" s="6"/>
      <c r="CS171" s="6"/>
      <c r="CT171" s="7"/>
      <c r="CU171" s="6"/>
      <c r="CV171" s="6"/>
      <c r="CW171" s="6"/>
      <c r="CX171" s="6"/>
      <c r="CY171" s="6"/>
      <c r="CZ171" s="6"/>
      <c r="DA171" s="6"/>
      <c r="DB171" s="6"/>
      <c r="DC171" s="6"/>
      <c r="DD171" s="6"/>
      <c r="DE171" s="6"/>
      <c r="DF171" s="6"/>
      <c r="DG171" s="6"/>
      <c r="DH171" s="6"/>
      <c r="DI171" s="6"/>
      <c r="DJ171" s="6"/>
      <c r="DK171" s="6"/>
      <c r="DL171" s="6"/>
      <c r="DM171" s="6"/>
      <c r="DN171" s="6"/>
      <c r="DO171" s="6"/>
      <c r="DP171" s="6"/>
      <c r="DQ171" s="6"/>
      <c r="DR171" s="6"/>
      <c r="DS171" s="6"/>
      <c r="DT171" s="6"/>
      <c r="DU171" s="6"/>
      <c r="DV171" s="7"/>
      <c r="DW171" s="6"/>
      <c r="DX171" s="6"/>
      <c r="DY171" s="6"/>
      <c r="DZ171" s="6"/>
      <c r="EA171" s="6"/>
      <c r="EB171" s="6"/>
      <c r="EC171" s="6"/>
      <c r="ED171" s="6"/>
      <c r="EE171" s="6"/>
      <c r="EF171" s="6"/>
      <c r="EG171" s="6"/>
      <c r="EH171" s="6"/>
      <c r="EI171" s="6"/>
      <c r="EJ171" s="6"/>
      <c r="EK171" s="6"/>
      <c r="EL171" s="6"/>
      <c r="EM171" s="6"/>
      <c r="EN171" s="6"/>
      <c r="EO171" s="6"/>
      <c r="EP171" s="6"/>
      <c r="EQ171" s="6"/>
      <c r="ER171" s="6"/>
      <c r="ES171" s="6"/>
      <c r="ET171" s="6"/>
      <c r="EU171" s="6"/>
      <c r="EV171" s="6"/>
      <c r="EW171" s="6"/>
      <c r="EX171" s="7"/>
      <c r="EY171" s="6"/>
      <c r="EZ171" s="6"/>
    </row>
    <row r="172" spans="1:156" s="2" customFormat="1" ht="17.100000000000001" customHeight="1">
      <c r="A172" s="11" t="s">
        <v>155</v>
      </c>
      <c r="B172" s="4">
        <v>1</v>
      </c>
      <c r="C172" s="4">
        <v>10</v>
      </c>
      <c r="D172" s="36">
        <f t="shared" si="25"/>
        <v>1</v>
      </c>
      <c r="E172" s="63">
        <v>3290</v>
      </c>
      <c r="F172" s="30">
        <f t="shared" si="26"/>
        <v>299.10000000000002</v>
      </c>
      <c r="G172" s="30">
        <f t="shared" si="27"/>
        <v>299.10000000000002</v>
      </c>
      <c r="H172" s="30">
        <f t="shared" si="34"/>
        <v>0</v>
      </c>
      <c r="I172" s="30"/>
      <c r="J172" s="30">
        <f t="shared" si="28"/>
        <v>299.10000000000002</v>
      </c>
      <c r="K172" s="58"/>
      <c r="L172" s="58"/>
      <c r="M172" s="59"/>
      <c r="N172" s="59"/>
      <c r="O172" s="30">
        <f t="shared" si="29"/>
        <v>299.10000000000002</v>
      </c>
      <c r="P172" s="30">
        <v>201.7</v>
      </c>
      <c r="Q172" s="30">
        <v>71.5</v>
      </c>
      <c r="R172" s="51"/>
      <c r="S172" s="51"/>
      <c r="T172" s="1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7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7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  <c r="CO172" s="6"/>
      <c r="CP172" s="6"/>
      <c r="CQ172" s="6"/>
      <c r="CR172" s="6"/>
      <c r="CS172" s="6"/>
      <c r="CT172" s="7"/>
      <c r="CU172" s="6"/>
      <c r="CV172" s="6"/>
      <c r="CW172" s="6"/>
      <c r="CX172" s="6"/>
      <c r="CY172" s="6"/>
      <c r="CZ172" s="6"/>
      <c r="DA172" s="6"/>
      <c r="DB172" s="6"/>
      <c r="DC172" s="6"/>
      <c r="DD172" s="6"/>
      <c r="DE172" s="6"/>
      <c r="DF172" s="6"/>
      <c r="DG172" s="6"/>
      <c r="DH172" s="6"/>
      <c r="DI172" s="6"/>
      <c r="DJ172" s="6"/>
      <c r="DK172" s="6"/>
      <c r="DL172" s="6"/>
      <c r="DM172" s="6"/>
      <c r="DN172" s="6"/>
      <c r="DO172" s="6"/>
      <c r="DP172" s="6"/>
      <c r="DQ172" s="6"/>
      <c r="DR172" s="6"/>
      <c r="DS172" s="6"/>
      <c r="DT172" s="6"/>
      <c r="DU172" s="6"/>
      <c r="DV172" s="7"/>
      <c r="DW172" s="6"/>
      <c r="DX172" s="6"/>
      <c r="DY172" s="6"/>
      <c r="DZ172" s="6"/>
      <c r="EA172" s="6"/>
      <c r="EB172" s="6"/>
      <c r="EC172" s="6"/>
      <c r="ED172" s="6"/>
      <c r="EE172" s="6"/>
      <c r="EF172" s="6"/>
      <c r="EG172" s="6"/>
      <c r="EH172" s="6"/>
      <c r="EI172" s="6"/>
      <c r="EJ172" s="6"/>
      <c r="EK172" s="6"/>
      <c r="EL172" s="6"/>
      <c r="EM172" s="6"/>
      <c r="EN172" s="6"/>
      <c r="EO172" s="6"/>
      <c r="EP172" s="6"/>
      <c r="EQ172" s="6"/>
      <c r="ER172" s="6"/>
      <c r="ES172" s="6"/>
      <c r="ET172" s="6"/>
      <c r="EU172" s="6"/>
      <c r="EV172" s="6"/>
      <c r="EW172" s="6"/>
      <c r="EX172" s="7"/>
      <c r="EY172" s="6"/>
      <c r="EZ172" s="6"/>
    </row>
    <row r="173" spans="1:156" s="2" customFormat="1" ht="17.100000000000001" customHeight="1">
      <c r="A173" s="11" t="s">
        <v>156</v>
      </c>
      <c r="B173" s="4">
        <v>1</v>
      </c>
      <c r="C173" s="4">
        <v>10</v>
      </c>
      <c r="D173" s="36">
        <f t="shared" si="25"/>
        <v>1</v>
      </c>
      <c r="E173" s="63">
        <v>3280</v>
      </c>
      <c r="F173" s="30">
        <f t="shared" si="26"/>
        <v>298.2</v>
      </c>
      <c r="G173" s="30">
        <f t="shared" si="27"/>
        <v>298.2</v>
      </c>
      <c r="H173" s="30">
        <f t="shared" si="34"/>
        <v>0</v>
      </c>
      <c r="I173" s="30"/>
      <c r="J173" s="30">
        <f t="shared" si="28"/>
        <v>298.2</v>
      </c>
      <c r="K173" s="58"/>
      <c r="L173" s="58"/>
      <c r="M173" s="59"/>
      <c r="N173" s="59"/>
      <c r="O173" s="30">
        <f t="shared" si="29"/>
        <v>298.2</v>
      </c>
      <c r="P173" s="30">
        <v>201</v>
      </c>
      <c r="Q173" s="30">
        <v>71.400000000000006</v>
      </c>
      <c r="R173" s="51"/>
      <c r="S173" s="51"/>
      <c r="T173" s="1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7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7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  <c r="CO173" s="6"/>
      <c r="CP173" s="6"/>
      <c r="CQ173" s="6"/>
      <c r="CR173" s="6"/>
      <c r="CS173" s="6"/>
      <c r="CT173" s="7"/>
      <c r="CU173" s="6"/>
      <c r="CV173" s="6"/>
      <c r="CW173" s="6"/>
      <c r="CX173" s="6"/>
      <c r="CY173" s="6"/>
      <c r="CZ173" s="6"/>
      <c r="DA173" s="6"/>
      <c r="DB173" s="6"/>
      <c r="DC173" s="6"/>
      <c r="DD173" s="6"/>
      <c r="DE173" s="6"/>
      <c r="DF173" s="6"/>
      <c r="DG173" s="6"/>
      <c r="DH173" s="6"/>
      <c r="DI173" s="6"/>
      <c r="DJ173" s="6"/>
      <c r="DK173" s="6"/>
      <c r="DL173" s="6"/>
      <c r="DM173" s="6"/>
      <c r="DN173" s="6"/>
      <c r="DO173" s="6"/>
      <c r="DP173" s="6"/>
      <c r="DQ173" s="6"/>
      <c r="DR173" s="6"/>
      <c r="DS173" s="6"/>
      <c r="DT173" s="6"/>
      <c r="DU173" s="6"/>
      <c r="DV173" s="7"/>
      <c r="DW173" s="6"/>
      <c r="DX173" s="6"/>
      <c r="DY173" s="6"/>
      <c r="DZ173" s="6"/>
      <c r="EA173" s="6"/>
      <c r="EB173" s="6"/>
      <c r="EC173" s="6"/>
      <c r="ED173" s="6"/>
      <c r="EE173" s="6"/>
      <c r="EF173" s="6"/>
      <c r="EG173" s="6"/>
      <c r="EH173" s="6"/>
      <c r="EI173" s="6"/>
      <c r="EJ173" s="6"/>
      <c r="EK173" s="6"/>
      <c r="EL173" s="6"/>
      <c r="EM173" s="6"/>
      <c r="EN173" s="6"/>
      <c r="EO173" s="6"/>
      <c r="EP173" s="6"/>
      <c r="EQ173" s="6"/>
      <c r="ER173" s="6"/>
      <c r="ES173" s="6"/>
      <c r="ET173" s="6"/>
      <c r="EU173" s="6"/>
      <c r="EV173" s="6"/>
      <c r="EW173" s="6"/>
      <c r="EX173" s="7"/>
      <c r="EY173" s="6"/>
      <c r="EZ173" s="6"/>
    </row>
    <row r="174" spans="1:156" s="2" customFormat="1" ht="17.100000000000001" customHeight="1">
      <c r="A174" s="11" t="s">
        <v>157</v>
      </c>
      <c r="B174" s="4">
        <v>1</v>
      </c>
      <c r="C174" s="4">
        <v>10</v>
      </c>
      <c r="D174" s="36">
        <f t="shared" si="25"/>
        <v>1</v>
      </c>
      <c r="E174" s="63">
        <v>1957</v>
      </c>
      <c r="F174" s="30">
        <f t="shared" si="26"/>
        <v>177.9</v>
      </c>
      <c r="G174" s="30">
        <f t="shared" si="27"/>
        <v>177.9</v>
      </c>
      <c r="H174" s="30">
        <f t="shared" si="34"/>
        <v>0</v>
      </c>
      <c r="I174" s="30"/>
      <c r="J174" s="30">
        <f t="shared" si="28"/>
        <v>177.9</v>
      </c>
      <c r="K174" s="58"/>
      <c r="L174" s="58"/>
      <c r="M174" s="59"/>
      <c r="N174" s="59"/>
      <c r="O174" s="30">
        <f t="shared" si="29"/>
        <v>177.9</v>
      </c>
      <c r="P174" s="30">
        <v>120</v>
      </c>
      <c r="Q174" s="30">
        <v>42.5</v>
      </c>
      <c r="R174" s="51"/>
      <c r="S174" s="51"/>
      <c r="T174" s="1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7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7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  <c r="CO174" s="6"/>
      <c r="CP174" s="6"/>
      <c r="CQ174" s="6"/>
      <c r="CR174" s="6"/>
      <c r="CS174" s="6"/>
      <c r="CT174" s="7"/>
      <c r="CU174" s="6"/>
      <c r="CV174" s="6"/>
      <c r="CW174" s="6"/>
      <c r="CX174" s="6"/>
      <c r="CY174" s="6"/>
      <c r="CZ174" s="6"/>
      <c r="DA174" s="6"/>
      <c r="DB174" s="6"/>
      <c r="DC174" s="6"/>
      <c r="DD174" s="6"/>
      <c r="DE174" s="6"/>
      <c r="DF174" s="6"/>
      <c r="DG174" s="6"/>
      <c r="DH174" s="6"/>
      <c r="DI174" s="6"/>
      <c r="DJ174" s="6"/>
      <c r="DK174" s="6"/>
      <c r="DL174" s="6"/>
      <c r="DM174" s="6"/>
      <c r="DN174" s="6"/>
      <c r="DO174" s="6"/>
      <c r="DP174" s="6"/>
      <c r="DQ174" s="6"/>
      <c r="DR174" s="6"/>
      <c r="DS174" s="6"/>
      <c r="DT174" s="6"/>
      <c r="DU174" s="6"/>
      <c r="DV174" s="7"/>
      <c r="DW174" s="6"/>
      <c r="DX174" s="6"/>
      <c r="DY174" s="6"/>
      <c r="DZ174" s="6"/>
      <c r="EA174" s="6"/>
      <c r="EB174" s="6"/>
      <c r="EC174" s="6"/>
      <c r="ED174" s="6"/>
      <c r="EE174" s="6"/>
      <c r="EF174" s="6"/>
      <c r="EG174" s="6"/>
      <c r="EH174" s="6"/>
      <c r="EI174" s="6"/>
      <c r="EJ174" s="6"/>
      <c r="EK174" s="6"/>
      <c r="EL174" s="6"/>
      <c r="EM174" s="6"/>
      <c r="EN174" s="6"/>
      <c r="EO174" s="6"/>
      <c r="EP174" s="6"/>
      <c r="EQ174" s="6"/>
      <c r="ER174" s="6"/>
      <c r="ES174" s="6"/>
      <c r="ET174" s="6"/>
      <c r="EU174" s="6"/>
      <c r="EV174" s="6"/>
      <c r="EW174" s="6"/>
      <c r="EX174" s="7"/>
      <c r="EY174" s="6"/>
      <c r="EZ174" s="6"/>
    </row>
    <row r="175" spans="1:156" s="2" customFormat="1" ht="17.100000000000001" customHeight="1">
      <c r="A175" s="11" t="s">
        <v>158</v>
      </c>
      <c r="B175" s="4">
        <v>1</v>
      </c>
      <c r="C175" s="4">
        <v>10</v>
      </c>
      <c r="D175" s="36">
        <f t="shared" si="25"/>
        <v>1</v>
      </c>
      <c r="E175" s="63">
        <v>1988</v>
      </c>
      <c r="F175" s="30">
        <f t="shared" si="26"/>
        <v>180.7</v>
      </c>
      <c r="G175" s="30">
        <f t="shared" si="27"/>
        <v>180.7</v>
      </c>
      <c r="H175" s="30">
        <f t="shared" si="34"/>
        <v>0</v>
      </c>
      <c r="I175" s="30"/>
      <c r="J175" s="30">
        <f t="shared" si="28"/>
        <v>180.7</v>
      </c>
      <c r="K175" s="58"/>
      <c r="L175" s="58"/>
      <c r="M175" s="59"/>
      <c r="N175" s="59"/>
      <c r="O175" s="30">
        <f t="shared" si="29"/>
        <v>180.7</v>
      </c>
      <c r="P175" s="30">
        <v>121.9</v>
      </c>
      <c r="Q175" s="30">
        <v>43.2</v>
      </c>
      <c r="R175" s="51"/>
      <c r="S175" s="51"/>
      <c r="T175" s="1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7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7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  <c r="CO175" s="6"/>
      <c r="CP175" s="6"/>
      <c r="CQ175" s="6"/>
      <c r="CR175" s="6"/>
      <c r="CS175" s="6"/>
      <c r="CT175" s="7"/>
      <c r="CU175" s="6"/>
      <c r="CV175" s="6"/>
      <c r="CW175" s="6"/>
      <c r="CX175" s="6"/>
      <c r="CY175" s="6"/>
      <c r="CZ175" s="6"/>
      <c r="DA175" s="6"/>
      <c r="DB175" s="6"/>
      <c r="DC175" s="6"/>
      <c r="DD175" s="6"/>
      <c r="DE175" s="6"/>
      <c r="DF175" s="6"/>
      <c r="DG175" s="6"/>
      <c r="DH175" s="6"/>
      <c r="DI175" s="6"/>
      <c r="DJ175" s="6"/>
      <c r="DK175" s="6"/>
      <c r="DL175" s="6"/>
      <c r="DM175" s="6"/>
      <c r="DN175" s="6"/>
      <c r="DO175" s="6"/>
      <c r="DP175" s="6"/>
      <c r="DQ175" s="6"/>
      <c r="DR175" s="6"/>
      <c r="DS175" s="6"/>
      <c r="DT175" s="6"/>
      <c r="DU175" s="6"/>
      <c r="DV175" s="7"/>
      <c r="DW175" s="6"/>
      <c r="DX175" s="6"/>
      <c r="DY175" s="6"/>
      <c r="DZ175" s="6"/>
      <c r="EA175" s="6"/>
      <c r="EB175" s="6"/>
      <c r="EC175" s="6"/>
      <c r="ED175" s="6"/>
      <c r="EE175" s="6"/>
      <c r="EF175" s="6"/>
      <c r="EG175" s="6"/>
      <c r="EH175" s="6"/>
      <c r="EI175" s="6"/>
      <c r="EJ175" s="6"/>
      <c r="EK175" s="6"/>
      <c r="EL175" s="6"/>
      <c r="EM175" s="6"/>
      <c r="EN175" s="6"/>
      <c r="EO175" s="6"/>
      <c r="EP175" s="6"/>
      <c r="EQ175" s="6"/>
      <c r="ER175" s="6"/>
      <c r="ES175" s="6"/>
      <c r="ET175" s="6"/>
      <c r="EU175" s="6"/>
      <c r="EV175" s="6"/>
      <c r="EW175" s="6"/>
      <c r="EX175" s="7"/>
      <c r="EY175" s="6"/>
      <c r="EZ175" s="6"/>
    </row>
    <row r="176" spans="1:156" s="2" customFormat="1" ht="17.100000000000001" customHeight="1">
      <c r="A176" s="11" t="s">
        <v>159</v>
      </c>
      <c r="B176" s="4">
        <v>1</v>
      </c>
      <c r="C176" s="4">
        <v>10</v>
      </c>
      <c r="D176" s="36">
        <f t="shared" si="25"/>
        <v>1</v>
      </c>
      <c r="E176" s="63">
        <v>2485</v>
      </c>
      <c r="F176" s="30">
        <f t="shared" si="26"/>
        <v>225.9</v>
      </c>
      <c r="G176" s="30">
        <f t="shared" si="27"/>
        <v>225.9</v>
      </c>
      <c r="H176" s="30">
        <f t="shared" si="34"/>
        <v>0</v>
      </c>
      <c r="I176" s="30"/>
      <c r="J176" s="30">
        <f t="shared" si="28"/>
        <v>225.9</v>
      </c>
      <c r="K176" s="58"/>
      <c r="L176" s="58"/>
      <c r="M176" s="59"/>
      <c r="N176" s="59"/>
      <c r="O176" s="30">
        <f t="shared" si="29"/>
        <v>225.9</v>
      </c>
      <c r="P176" s="30">
        <v>152.30000000000001</v>
      </c>
      <c r="Q176" s="30">
        <v>54</v>
      </c>
      <c r="R176" s="51"/>
      <c r="S176" s="51"/>
      <c r="T176" s="1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7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7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  <c r="CO176" s="6"/>
      <c r="CP176" s="6"/>
      <c r="CQ176" s="6"/>
      <c r="CR176" s="6"/>
      <c r="CS176" s="6"/>
      <c r="CT176" s="7"/>
      <c r="CU176" s="6"/>
      <c r="CV176" s="6"/>
      <c r="CW176" s="6"/>
      <c r="CX176" s="6"/>
      <c r="CY176" s="6"/>
      <c r="CZ176" s="6"/>
      <c r="DA176" s="6"/>
      <c r="DB176" s="6"/>
      <c r="DC176" s="6"/>
      <c r="DD176" s="6"/>
      <c r="DE176" s="6"/>
      <c r="DF176" s="6"/>
      <c r="DG176" s="6"/>
      <c r="DH176" s="6"/>
      <c r="DI176" s="6"/>
      <c r="DJ176" s="6"/>
      <c r="DK176" s="6"/>
      <c r="DL176" s="6"/>
      <c r="DM176" s="6"/>
      <c r="DN176" s="6"/>
      <c r="DO176" s="6"/>
      <c r="DP176" s="6"/>
      <c r="DQ176" s="6"/>
      <c r="DR176" s="6"/>
      <c r="DS176" s="6"/>
      <c r="DT176" s="6"/>
      <c r="DU176" s="6"/>
      <c r="DV176" s="7"/>
      <c r="DW176" s="6"/>
      <c r="DX176" s="6"/>
      <c r="DY176" s="6"/>
      <c r="DZ176" s="6"/>
      <c r="EA176" s="6"/>
      <c r="EB176" s="6"/>
      <c r="EC176" s="6"/>
      <c r="ED176" s="6"/>
      <c r="EE176" s="6"/>
      <c r="EF176" s="6"/>
      <c r="EG176" s="6"/>
      <c r="EH176" s="6"/>
      <c r="EI176" s="6"/>
      <c r="EJ176" s="6"/>
      <c r="EK176" s="6"/>
      <c r="EL176" s="6"/>
      <c r="EM176" s="6"/>
      <c r="EN176" s="6"/>
      <c r="EO176" s="6"/>
      <c r="EP176" s="6"/>
      <c r="EQ176" s="6"/>
      <c r="ER176" s="6"/>
      <c r="ES176" s="6"/>
      <c r="ET176" s="6"/>
      <c r="EU176" s="6"/>
      <c r="EV176" s="6"/>
      <c r="EW176" s="6"/>
      <c r="EX176" s="7"/>
      <c r="EY176" s="6"/>
      <c r="EZ176" s="6"/>
    </row>
    <row r="177" spans="1:156" s="2" customFormat="1" ht="17.100000000000001" customHeight="1">
      <c r="A177" s="11" t="s">
        <v>160</v>
      </c>
      <c r="B177" s="4">
        <v>1</v>
      </c>
      <c r="C177" s="4">
        <v>10</v>
      </c>
      <c r="D177" s="36">
        <f t="shared" si="25"/>
        <v>1</v>
      </c>
      <c r="E177" s="63">
        <v>1727</v>
      </c>
      <c r="F177" s="30">
        <f t="shared" si="26"/>
        <v>157</v>
      </c>
      <c r="G177" s="30">
        <f t="shared" si="27"/>
        <v>157</v>
      </c>
      <c r="H177" s="30">
        <f t="shared" si="34"/>
        <v>0</v>
      </c>
      <c r="I177" s="30"/>
      <c r="J177" s="30">
        <f t="shared" si="28"/>
        <v>157</v>
      </c>
      <c r="K177" s="58"/>
      <c r="L177" s="58"/>
      <c r="M177" s="59"/>
      <c r="N177" s="59"/>
      <c r="O177" s="30">
        <f t="shared" si="29"/>
        <v>157</v>
      </c>
      <c r="P177" s="30">
        <v>105.9</v>
      </c>
      <c r="Q177" s="30">
        <v>37.5</v>
      </c>
      <c r="R177" s="51"/>
      <c r="S177" s="51"/>
      <c r="T177" s="1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7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7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  <c r="CO177" s="6"/>
      <c r="CP177" s="6"/>
      <c r="CQ177" s="6"/>
      <c r="CR177" s="6"/>
      <c r="CS177" s="6"/>
      <c r="CT177" s="7"/>
      <c r="CU177" s="6"/>
      <c r="CV177" s="6"/>
      <c r="CW177" s="6"/>
      <c r="CX177" s="6"/>
      <c r="CY177" s="6"/>
      <c r="CZ177" s="6"/>
      <c r="DA177" s="6"/>
      <c r="DB177" s="6"/>
      <c r="DC177" s="6"/>
      <c r="DD177" s="6"/>
      <c r="DE177" s="6"/>
      <c r="DF177" s="6"/>
      <c r="DG177" s="6"/>
      <c r="DH177" s="6"/>
      <c r="DI177" s="6"/>
      <c r="DJ177" s="6"/>
      <c r="DK177" s="6"/>
      <c r="DL177" s="6"/>
      <c r="DM177" s="6"/>
      <c r="DN177" s="6"/>
      <c r="DO177" s="6"/>
      <c r="DP177" s="6"/>
      <c r="DQ177" s="6"/>
      <c r="DR177" s="6"/>
      <c r="DS177" s="6"/>
      <c r="DT177" s="6"/>
      <c r="DU177" s="6"/>
      <c r="DV177" s="7"/>
      <c r="DW177" s="6"/>
      <c r="DX177" s="6"/>
      <c r="DY177" s="6"/>
      <c r="DZ177" s="6"/>
      <c r="EA177" s="6"/>
      <c r="EB177" s="6"/>
      <c r="EC177" s="6"/>
      <c r="ED177" s="6"/>
      <c r="EE177" s="6"/>
      <c r="EF177" s="6"/>
      <c r="EG177" s="6"/>
      <c r="EH177" s="6"/>
      <c r="EI177" s="6"/>
      <c r="EJ177" s="6"/>
      <c r="EK177" s="6"/>
      <c r="EL177" s="6"/>
      <c r="EM177" s="6"/>
      <c r="EN177" s="6"/>
      <c r="EO177" s="6"/>
      <c r="EP177" s="6"/>
      <c r="EQ177" s="6"/>
      <c r="ER177" s="6"/>
      <c r="ES177" s="6"/>
      <c r="ET177" s="6"/>
      <c r="EU177" s="6"/>
      <c r="EV177" s="6"/>
      <c r="EW177" s="6"/>
      <c r="EX177" s="7"/>
      <c r="EY177" s="6"/>
      <c r="EZ177" s="6"/>
    </row>
    <row r="178" spans="1:156" s="2" customFormat="1" ht="17.100000000000001" customHeight="1">
      <c r="A178" s="11" t="s">
        <v>161</v>
      </c>
      <c r="B178" s="4">
        <v>1</v>
      </c>
      <c r="C178" s="4">
        <v>10</v>
      </c>
      <c r="D178" s="36">
        <f t="shared" si="25"/>
        <v>1</v>
      </c>
      <c r="E178" s="63">
        <v>2135</v>
      </c>
      <c r="F178" s="30">
        <f t="shared" si="26"/>
        <v>194.1</v>
      </c>
      <c r="G178" s="30">
        <f t="shared" si="27"/>
        <v>194.1</v>
      </c>
      <c r="H178" s="30">
        <f t="shared" si="34"/>
        <v>0</v>
      </c>
      <c r="I178" s="30"/>
      <c r="J178" s="30">
        <f t="shared" si="28"/>
        <v>194.1</v>
      </c>
      <c r="K178" s="58"/>
      <c r="L178" s="58"/>
      <c r="M178" s="59"/>
      <c r="N178" s="59"/>
      <c r="O178" s="30">
        <f t="shared" si="29"/>
        <v>194.1</v>
      </c>
      <c r="P178" s="30">
        <v>130.9</v>
      </c>
      <c r="Q178" s="30">
        <v>46.4</v>
      </c>
      <c r="R178" s="51"/>
      <c r="S178" s="51"/>
      <c r="T178" s="1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7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7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  <c r="CO178" s="6"/>
      <c r="CP178" s="6"/>
      <c r="CQ178" s="6"/>
      <c r="CR178" s="6"/>
      <c r="CS178" s="6"/>
      <c r="CT178" s="7"/>
      <c r="CU178" s="6"/>
      <c r="CV178" s="6"/>
      <c r="CW178" s="6"/>
      <c r="CX178" s="6"/>
      <c r="CY178" s="6"/>
      <c r="CZ178" s="6"/>
      <c r="DA178" s="6"/>
      <c r="DB178" s="6"/>
      <c r="DC178" s="6"/>
      <c r="DD178" s="6"/>
      <c r="DE178" s="6"/>
      <c r="DF178" s="6"/>
      <c r="DG178" s="6"/>
      <c r="DH178" s="6"/>
      <c r="DI178" s="6"/>
      <c r="DJ178" s="6"/>
      <c r="DK178" s="6"/>
      <c r="DL178" s="6"/>
      <c r="DM178" s="6"/>
      <c r="DN178" s="6"/>
      <c r="DO178" s="6"/>
      <c r="DP178" s="6"/>
      <c r="DQ178" s="6"/>
      <c r="DR178" s="6"/>
      <c r="DS178" s="6"/>
      <c r="DT178" s="6"/>
      <c r="DU178" s="6"/>
      <c r="DV178" s="7"/>
      <c r="DW178" s="6"/>
      <c r="DX178" s="6"/>
      <c r="DY178" s="6"/>
      <c r="DZ178" s="6"/>
      <c r="EA178" s="6"/>
      <c r="EB178" s="6"/>
      <c r="EC178" s="6"/>
      <c r="ED178" s="6"/>
      <c r="EE178" s="6"/>
      <c r="EF178" s="6"/>
      <c r="EG178" s="6"/>
      <c r="EH178" s="6"/>
      <c r="EI178" s="6"/>
      <c r="EJ178" s="6"/>
      <c r="EK178" s="6"/>
      <c r="EL178" s="6"/>
      <c r="EM178" s="6"/>
      <c r="EN178" s="6"/>
      <c r="EO178" s="6"/>
      <c r="EP178" s="6"/>
      <c r="EQ178" s="6"/>
      <c r="ER178" s="6"/>
      <c r="ES178" s="6"/>
      <c r="ET178" s="6"/>
      <c r="EU178" s="6"/>
      <c r="EV178" s="6"/>
      <c r="EW178" s="6"/>
      <c r="EX178" s="7"/>
      <c r="EY178" s="6"/>
      <c r="EZ178" s="6"/>
    </row>
    <row r="179" spans="1:156" s="2" customFormat="1" ht="17.100000000000001" customHeight="1">
      <c r="A179" s="11" t="s">
        <v>96</v>
      </c>
      <c r="B179" s="4">
        <v>1</v>
      </c>
      <c r="C179" s="4">
        <v>10</v>
      </c>
      <c r="D179" s="36">
        <f t="shared" si="25"/>
        <v>1</v>
      </c>
      <c r="E179" s="63">
        <v>2354</v>
      </c>
      <c r="F179" s="30">
        <f t="shared" si="26"/>
        <v>214</v>
      </c>
      <c r="G179" s="30">
        <f t="shared" si="27"/>
        <v>214</v>
      </c>
      <c r="H179" s="30">
        <f t="shared" si="34"/>
        <v>0</v>
      </c>
      <c r="I179" s="30"/>
      <c r="J179" s="30">
        <f t="shared" si="28"/>
        <v>214</v>
      </c>
      <c r="K179" s="58"/>
      <c r="L179" s="58"/>
      <c r="M179" s="59"/>
      <c r="N179" s="59"/>
      <c r="O179" s="30">
        <f t="shared" si="29"/>
        <v>214</v>
      </c>
      <c r="P179" s="30">
        <v>174.3</v>
      </c>
      <c r="Q179" s="30">
        <v>29.1</v>
      </c>
      <c r="R179" s="51"/>
      <c r="S179" s="51"/>
      <c r="T179" s="1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7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7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  <c r="CO179" s="6"/>
      <c r="CP179" s="6"/>
      <c r="CQ179" s="6"/>
      <c r="CR179" s="6"/>
      <c r="CS179" s="6"/>
      <c r="CT179" s="7"/>
      <c r="CU179" s="6"/>
      <c r="CV179" s="6"/>
      <c r="CW179" s="6"/>
      <c r="CX179" s="6"/>
      <c r="CY179" s="6"/>
      <c r="CZ179" s="6"/>
      <c r="DA179" s="6"/>
      <c r="DB179" s="6"/>
      <c r="DC179" s="6"/>
      <c r="DD179" s="6"/>
      <c r="DE179" s="6"/>
      <c r="DF179" s="6"/>
      <c r="DG179" s="6"/>
      <c r="DH179" s="6"/>
      <c r="DI179" s="6"/>
      <c r="DJ179" s="6"/>
      <c r="DK179" s="6"/>
      <c r="DL179" s="6"/>
      <c r="DM179" s="6"/>
      <c r="DN179" s="6"/>
      <c r="DO179" s="6"/>
      <c r="DP179" s="6"/>
      <c r="DQ179" s="6"/>
      <c r="DR179" s="6"/>
      <c r="DS179" s="6"/>
      <c r="DT179" s="6"/>
      <c r="DU179" s="6"/>
      <c r="DV179" s="7"/>
      <c r="DW179" s="6"/>
      <c r="DX179" s="6"/>
      <c r="DY179" s="6"/>
      <c r="DZ179" s="6"/>
      <c r="EA179" s="6"/>
      <c r="EB179" s="6"/>
      <c r="EC179" s="6"/>
      <c r="ED179" s="6"/>
      <c r="EE179" s="6"/>
      <c r="EF179" s="6"/>
      <c r="EG179" s="6"/>
      <c r="EH179" s="6"/>
      <c r="EI179" s="6"/>
      <c r="EJ179" s="6"/>
      <c r="EK179" s="6"/>
      <c r="EL179" s="6"/>
      <c r="EM179" s="6"/>
      <c r="EN179" s="6"/>
      <c r="EO179" s="6"/>
      <c r="EP179" s="6"/>
      <c r="EQ179" s="6"/>
      <c r="ER179" s="6"/>
      <c r="ES179" s="6"/>
      <c r="ET179" s="6"/>
      <c r="EU179" s="6"/>
      <c r="EV179" s="6"/>
      <c r="EW179" s="6"/>
      <c r="EX179" s="7"/>
      <c r="EY179" s="6"/>
      <c r="EZ179" s="6"/>
    </row>
    <row r="180" spans="1:156" s="2" customFormat="1" ht="17.100000000000001" customHeight="1">
      <c r="A180" s="11" t="s">
        <v>162</v>
      </c>
      <c r="B180" s="4">
        <v>1</v>
      </c>
      <c r="C180" s="4">
        <v>10</v>
      </c>
      <c r="D180" s="36">
        <f t="shared" si="25"/>
        <v>1</v>
      </c>
      <c r="E180" s="63">
        <v>2790</v>
      </c>
      <c r="F180" s="30">
        <f t="shared" si="26"/>
        <v>253.6</v>
      </c>
      <c r="G180" s="30">
        <f t="shared" si="27"/>
        <v>253.6</v>
      </c>
      <c r="H180" s="30">
        <f t="shared" si="34"/>
        <v>0</v>
      </c>
      <c r="I180" s="30"/>
      <c r="J180" s="30">
        <f t="shared" si="28"/>
        <v>253.6</v>
      </c>
      <c r="K180" s="58"/>
      <c r="L180" s="58"/>
      <c r="M180" s="59"/>
      <c r="N180" s="59"/>
      <c r="O180" s="30">
        <f t="shared" si="29"/>
        <v>253.6</v>
      </c>
      <c r="P180" s="30">
        <v>171.1</v>
      </c>
      <c r="Q180" s="30">
        <v>60.6</v>
      </c>
      <c r="R180" s="51"/>
      <c r="S180" s="51"/>
      <c r="T180" s="1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7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7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  <c r="CO180" s="6"/>
      <c r="CP180" s="6"/>
      <c r="CQ180" s="6"/>
      <c r="CR180" s="6"/>
      <c r="CS180" s="6"/>
      <c r="CT180" s="7"/>
      <c r="CU180" s="6"/>
      <c r="CV180" s="6"/>
      <c r="CW180" s="6"/>
      <c r="CX180" s="6"/>
      <c r="CY180" s="6"/>
      <c r="CZ180" s="6"/>
      <c r="DA180" s="6"/>
      <c r="DB180" s="6"/>
      <c r="DC180" s="6"/>
      <c r="DD180" s="6"/>
      <c r="DE180" s="6"/>
      <c r="DF180" s="6"/>
      <c r="DG180" s="6"/>
      <c r="DH180" s="6"/>
      <c r="DI180" s="6"/>
      <c r="DJ180" s="6"/>
      <c r="DK180" s="6"/>
      <c r="DL180" s="6"/>
      <c r="DM180" s="6"/>
      <c r="DN180" s="6"/>
      <c r="DO180" s="6"/>
      <c r="DP180" s="6"/>
      <c r="DQ180" s="6"/>
      <c r="DR180" s="6"/>
      <c r="DS180" s="6"/>
      <c r="DT180" s="6"/>
      <c r="DU180" s="6"/>
      <c r="DV180" s="7"/>
      <c r="DW180" s="6"/>
      <c r="DX180" s="6"/>
      <c r="DY180" s="6"/>
      <c r="DZ180" s="6"/>
      <c r="EA180" s="6"/>
      <c r="EB180" s="6"/>
      <c r="EC180" s="6"/>
      <c r="ED180" s="6"/>
      <c r="EE180" s="6"/>
      <c r="EF180" s="6"/>
      <c r="EG180" s="6"/>
      <c r="EH180" s="6"/>
      <c r="EI180" s="6"/>
      <c r="EJ180" s="6"/>
      <c r="EK180" s="6"/>
      <c r="EL180" s="6"/>
      <c r="EM180" s="6"/>
      <c r="EN180" s="6"/>
      <c r="EO180" s="6"/>
      <c r="EP180" s="6"/>
      <c r="EQ180" s="6"/>
      <c r="ER180" s="6"/>
      <c r="ES180" s="6"/>
      <c r="ET180" s="6"/>
      <c r="EU180" s="6"/>
      <c r="EV180" s="6"/>
      <c r="EW180" s="6"/>
      <c r="EX180" s="7"/>
      <c r="EY180" s="6"/>
      <c r="EZ180" s="6"/>
    </row>
    <row r="181" spans="1:156" s="2" customFormat="1" ht="17.100000000000001" customHeight="1">
      <c r="A181" s="11" t="s">
        <v>163</v>
      </c>
      <c r="B181" s="4">
        <v>1</v>
      </c>
      <c r="C181" s="4">
        <v>10</v>
      </c>
      <c r="D181" s="36">
        <f t="shared" si="25"/>
        <v>1</v>
      </c>
      <c r="E181" s="63">
        <v>4642</v>
      </c>
      <c r="F181" s="30">
        <f t="shared" si="26"/>
        <v>422</v>
      </c>
      <c r="G181" s="30">
        <f t="shared" si="27"/>
        <v>422</v>
      </c>
      <c r="H181" s="30">
        <f t="shared" si="34"/>
        <v>0</v>
      </c>
      <c r="I181" s="30"/>
      <c r="J181" s="30">
        <f t="shared" si="28"/>
        <v>422</v>
      </c>
      <c r="K181" s="58"/>
      <c r="L181" s="58"/>
      <c r="M181" s="59"/>
      <c r="N181" s="59"/>
      <c r="O181" s="30">
        <f t="shared" si="29"/>
        <v>422</v>
      </c>
      <c r="P181" s="30">
        <v>284.60000000000002</v>
      </c>
      <c r="Q181" s="30">
        <v>100.9</v>
      </c>
      <c r="R181" s="51"/>
      <c r="S181" s="51"/>
      <c r="T181" s="1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7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7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  <c r="CO181" s="6"/>
      <c r="CP181" s="6"/>
      <c r="CQ181" s="6"/>
      <c r="CR181" s="6"/>
      <c r="CS181" s="6"/>
      <c r="CT181" s="7"/>
      <c r="CU181" s="6"/>
      <c r="CV181" s="6"/>
      <c r="CW181" s="6"/>
      <c r="CX181" s="6"/>
      <c r="CY181" s="6"/>
      <c r="CZ181" s="6"/>
      <c r="DA181" s="6"/>
      <c r="DB181" s="6"/>
      <c r="DC181" s="6"/>
      <c r="DD181" s="6"/>
      <c r="DE181" s="6"/>
      <c r="DF181" s="6"/>
      <c r="DG181" s="6"/>
      <c r="DH181" s="6"/>
      <c r="DI181" s="6"/>
      <c r="DJ181" s="6"/>
      <c r="DK181" s="6"/>
      <c r="DL181" s="6"/>
      <c r="DM181" s="6"/>
      <c r="DN181" s="6"/>
      <c r="DO181" s="6"/>
      <c r="DP181" s="6"/>
      <c r="DQ181" s="6"/>
      <c r="DR181" s="6"/>
      <c r="DS181" s="6"/>
      <c r="DT181" s="6"/>
      <c r="DU181" s="6"/>
      <c r="DV181" s="7"/>
      <c r="DW181" s="6"/>
      <c r="DX181" s="6"/>
      <c r="DY181" s="6"/>
      <c r="DZ181" s="6"/>
      <c r="EA181" s="6"/>
      <c r="EB181" s="6"/>
      <c r="EC181" s="6"/>
      <c r="ED181" s="6"/>
      <c r="EE181" s="6"/>
      <c r="EF181" s="6"/>
      <c r="EG181" s="6"/>
      <c r="EH181" s="6"/>
      <c r="EI181" s="6"/>
      <c r="EJ181" s="6"/>
      <c r="EK181" s="6"/>
      <c r="EL181" s="6"/>
      <c r="EM181" s="6"/>
      <c r="EN181" s="6"/>
      <c r="EO181" s="6"/>
      <c r="EP181" s="6"/>
      <c r="EQ181" s="6"/>
      <c r="ER181" s="6"/>
      <c r="ES181" s="6"/>
      <c r="ET181" s="6"/>
      <c r="EU181" s="6"/>
      <c r="EV181" s="6"/>
      <c r="EW181" s="6"/>
      <c r="EX181" s="7"/>
      <c r="EY181" s="6"/>
      <c r="EZ181" s="6"/>
    </row>
    <row r="182" spans="1:156" s="2" customFormat="1" ht="17.100000000000001" customHeight="1">
      <c r="A182" s="11" t="s">
        <v>164</v>
      </c>
      <c r="B182" s="4">
        <v>1</v>
      </c>
      <c r="C182" s="4">
        <v>10</v>
      </c>
      <c r="D182" s="36">
        <f t="shared" si="25"/>
        <v>1</v>
      </c>
      <c r="E182" s="63">
        <v>2651</v>
      </c>
      <c r="F182" s="30">
        <f t="shared" si="26"/>
        <v>241</v>
      </c>
      <c r="G182" s="30">
        <f t="shared" si="27"/>
        <v>241</v>
      </c>
      <c r="H182" s="30">
        <f t="shared" si="34"/>
        <v>0</v>
      </c>
      <c r="I182" s="30"/>
      <c r="J182" s="30">
        <f t="shared" si="28"/>
        <v>241</v>
      </c>
      <c r="K182" s="58"/>
      <c r="L182" s="58"/>
      <c r="M182" s="59"/>
      <c r="N182" s="59"/>
      <c r="O182" s="30">
        <f t="shared" si="29"/>
        <v>241</v>
      </c>
      <c r="P182" s="30">
        <v>162.5</v>
      </c>
      <c r="Q182" s="30">
        <v>57.6</v>
      </c>
      <c r="R182" s="51"/>
      <c r="S182" s="51"/>
      <c r="T182" s="1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7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7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  <c r="CO182" s="6"/>
      <c r="CP182" s="6"/>
      <c r="CQ182" s="6"/>
      <c r="CR182" s="6"/>
      <c r="CS182" s="6"/>
      <c r="CT182" s="7"/>
      <c r="CU182" s="6"/>
      <c r="CV182" s="6"/>
      <c r="CW182" s="6"/>
      <c r="CX182" s="6"/>
      <c r="CY182" s="6"/>
      <c r="CZ182" s="6"/>
      <c r="DA182" s="6"/>
      <c r="DB182" s="6"/>
      <c r="DC182" s="6"/>
      <c r="DD182" s="6"/>
      <c r="DE182" s="6"/>
      <c r="DF182" s="6"/>
      <c r="DG182" s="6"/>
      <c r="DH182" s="6"/>
      <c r="DI182" s="6"/>
      <c r="DJ182" s="6"/>
      <c r="DK182" s="6"/>
      <c r="DL182" s="6"/>
      <c r="DM182" s="6"/>
      <c r="DN182" s="6"/>
      <c r="DO182" s="6"/>
      <c r="DP182" s="6"/>
      <c r="DQ182" s="6"/>
      <c r="DR182" s="6"/>
      <c r="DS182" s="6"/>
      <c r="DT182" s="6"/>
      <c r="DU182" s="6"/>
      <c r="DV182" s="7"/>
      <c r="DW182" s="6"/>
      <c r="DX182" s="6"/>
      <c r="DY182" s="6"/>
      <c r="DZ182" s="6"/>
      <c r="EA182" s="6"/>
      <c r="EB182" s="6"/>
      <c r="EC182" s="6"/>
      <c r="ED182" s="6"/>
      <c r="EE182" s="6"/>
      <c r="EF182" s="6"/>
      <c r="EG182" s="6"/>
      <c r="EH182" s="6"/>
      <c r="EI182" s="6"/>
      <c r="EJ182" s="6"/>
      <c r="EK182" s="6"/>
      <c r="EL182" s="6"/>
      <c r="EM182" s="6"/>
      <c r="EN182" s="6"/>
      <c r="EO182" s="6"/>
      <c r="EP182" s="6"/>
      <c r="EQ182" s="6"/>
      <c r="ER182" s="6"/>
      <c r="ES182" s="6"/>
      <c r="ET182" s="6"/>
      <c r="EU182" s="6"/>
      <c r="EV182" s="6"/>
      <c r="EW182" s="6"/>
      <c r="EX182" s="7"/>
      <c r="EY182" s="6"/>
      <c r="EZ182" s="6"/>
    </row>
    <row r="183" spans="1:156" s="2" customFormat="1" ht="17.100000000000001" customHeight="1">
      <c r="A183" s="15" t="s">
        <v>165</v>
      </c>
      <c r="B183" s="8"/>
      <c r="C183" s="8"/>
      <c r="D183" s="36"/>
      <c r="E183" s="64"/>
      <c r="F183" s="30"/>
      <c r="G183" s="30"/>
      <c r="H183" s="30"/>
      <c r="I183" s="30"/>
      <c r="J183" s="30"/>
      <c r="K183" s="8"/>
      <c r="L183" s="8"/>
      <c r="M183" s="8"/>
      <c r="N183" s="8"/>
      <c r="O183" s="30"/>
      <c r="P183" s="30"/>
      <c r="Q183" s="30"/>
      <c r="R183" s="51"/>
      <c r="S183" s="51"/>
      <c r="T183" s="1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7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7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  <c r="CO183" s="6"/>
      <c r="CP183" s="6"/>
      <c r="CQ183" s="6"/>
      <c r="CR183" s="6"/>
      <c r="CS183" s="6"/>
      <c r="CT183" s="7"/>
      <c r="CU183" s="6"/>
      <c r="CV183" s="6"/>
      <c r="CW183" s="6"/>
      <c r="CX183" s="6"/>
      <c r="CY183" s="6"/>
      <c r="CZ183" s="6"/>
      <c r="DA183" s="6"/>
      <c r="DB183" s="6"/>
      <c r="DC183" s="6"/>
      <c r="DD183" s="6"/>
      <c r="DE183" s="6"/>
      <c r="DF183" s="6"/>
      <c r="DG183" s="6"/>
      <c r="DH183" s="6"/>
      <c r="DI183" s="6"/>
      <c r="DJ183" s="6"/>
      <c r="DK183" s="6"/>
      <c r="DL183" s="6"/>
      <c r="DM183" s="6"/>
      <c r="DN183" s="6"/>
      <c r="DO183" s="6"/>
      <c r="DP183" s="6"/>
      <c r="DQ183" s="6"/>
      <c r="DR183" s="6"/>
      <c r="DS183" s="6"/>
      <c r="DT183" s="6"/>
      <c r="DU183" s="6"/>
      <c r="DV183" s="7"/>
      <c r="DW183" s="6"/>
      <c r="DX183" s="6"/>
      <c r="DY183" s="6"/>
      <c r="DZ183" s="6"/>
      <c r="EA183" s="6"/>
      <c r="EB183" s="6"/>
      <c r="EC183" s="6"/>
      <c r="ED183" s="6"/>
      <c r="EE183" s="6"/>
      <c r="EF183" s="6"/>
      <c r="EG183" s="6"/>
      <c r="EH183" s="6"/>
      <c r="EI183" s="6"/>
      <c r="EJ183" s="6"/>
      <c r="EK183" s="6"/>
      <c r="EL183" s="6"/>
      <c r="EM183" s="6"/>
      <c r="EN183" s="6"/>
      <c r="EO183" s="6"/>
      <c r="EP183" s="6"/>
      <c r="EQ183" s="6"/>
      <c r="ER183" s="6"/>
      <c r="ES183" s="6"/>
      <c r="ET183" s="6"/>
      <c r="EU183" s="6"/>
      <c r="EV183" s="6"/>
      <c r="EW183" s="6"/>
      <c r="EX183" s="7"/>
      <c r="EY183" s="6"/>
      <c r="EZ183" s="6"/>
    </row>
    <row r="184" spans="1:156" s="2" customFormat="1" ht="17.100000000000001" customHeight="1">
      <c r="A184" s="11" t="s">
        <v>166</v>
      </c>
      <c r="B184" s="4">
        <v>1</v>
      </c>
      <c r="C184" s="4">
        <v>10</v>
      </c>
      <c r="D184" s="36">
        <f t="shared" si="25"/>
        <v>1</v>
      </c>
      <c r="E184" s="63">
        <v>1692</v>
      </c>
      <c r="F184" s="30">
        <f t="shared" si="26"/>
        <v>153.80000000000001</v>
      </c>
      <c r="G184" s="30">
        <f t="shared" si="27"/>
        <v>153.80000000000001</v>
      </c>
      <c r="H184" s="30">
        <f t="shared" ref="H184:H189" si="35">G184-F184</f>
        <v>0</v>
      </c>
      <c r="I184" s="30"/>
      <c r="J184" s="30">
        <f t="shared" si="28"/>
        <v>153.80000000000001</v>
      </c>
      <c r="K184" s="58"/>
      <c r="L184" s="58"/>
      <c r="M184" s="59"/>
      <c r="N184" s="59"/>
      <c r="O184" s="30">
        <f t="shared" si="29"/>
        <v>153.80000000000001</v>
      </c>
      <c r="P184" s="30">
        <v>5.9</v>
      </c>
      <c r="Q184" s="30">
        <v>108.6</v>
      </c>
      <c r="R184" s="51"/>
      <c r="S184" s="51"/>
      <c r="T184" s="1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7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7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  <c r="CO184" s="6"/>
      <c r="CP184" s="6"/>
      <c r="CQ184" s="6"/>
      <c r="CR184" s="6"/>
      <c r="CS184" s="6"/>
      <c r="CT184" s="7"/>
      <c r="CU184" s="6"/>
      <c r="CV184" s="6"/>
      <c r="CW184" s="6"/>
      <c r="CX184" s="6"/>
      <c r="CY184" s="6"/>
      <c r="CZ184" s="6"/>
      <c r="DA184" s="6"/>
      <c r="DB184" s="6"/>
      <c r="DC184" s="6"/>
      <c r="DD184" s="6"/>
      <c r="DE184" s="6"/>
      <c r="DF184" s="6"/>
      <c r="DG184" s="6"/>
      <c r="DH184" s="6"/>
      <c r="DI184" s="6"/>
      <c r="DJ184" s="6"/>
      <c r="DK184" s="6"/>
      <c r="DL184" s="6"/>
      <c r="DM184" s="6"/>
      <c r="DN184" s="6"/>
      <c r="DO184" s="6"/>
      <c r="DP184" s="6"/>
      <c r="DQ184" s="6"/>
      <c r="DR184" s="6"/>
      <c r="DS184" s="6"/>
      <c r="DT184" s="6"/>
      <c r="DU184" s="6"/>
      <c r="DV184" s="7"/>
      <c r="DW184" s="6"/>
      <c r="DX184" s="6"/>
      <c r="DY184" s="6"/>
      <c r="DZ184" s="6"/>
      <c r="EA184" s="6"/>
      <c r="EB184" s="6"/>
      <c r="EC184" s="6"/>
      <c r="ED184" s="6"/>
      <c r="EE184" s="6"/>
      <c r="EF184" s="6"/>
      <c r="EG184" s="6"/>
      <c r="EH184" s="6"/>
      <c r="EI184" s="6"/>
      <c r="EJ184" s="6"/>
      <c r="EK184" s="6"/>
      <c r="EL184" s="6"/>
      <c r="EM184" s="6"/>
      <c r="EN184" s="6"/>
      <c r="EO184" s="6"/>
      <c r="EP184" s="6"/>
      <c r="EQ184" s="6"/>
      <c r="ER184" s="6"/>
      <c r="ES184" s="6"/>
      <c r="ET184" s="6"/>
      <c r="EU184" s="6"/>
      <c r="EV184" s="6"/>
      <c r="EW184" s="6"/>
      <c r="EX184" s="7"/>
      <c r="EY184" s="6"/>
      <c r="EZ184" s="6"/>
    </row>
    <row r="185" spans="1:156" s="2" customFormat="1" ht="17.100000000000001" customHeight="1">
      <c r="A185" s="11" t="s">
        <v>167</v>
      </c>
      <c r="B185" s="4">
        <v>1</v>
      </c>
      <c r="C185" s="4">
        <v>10</v>
      </c>
      <c r="D185" s="36">
        <f t="shared" si="25"/>
        <v>1</v>
      </c>
      <c r="E185" s="63">
        <v>1610</v>
      </c>
      <c r="F185" s="30">
        <f t="shared" si="26"/>
        <v>146.4</v>
      </c>
      <c r="G185" s="30">
        <f t="shared" si="27"/>
        <v>146.4</v>
      </c>
      <c r="H185" s="30">
        <f t="shared" si="35"/>
        <v>0</v>
      </c>
      <c r="I185" s="30"/>
      <c r="J185" s="30">
        <f t="shared" si="28"/>
        <v>146.4</v>
      </c>
      <c r="K185" s="58"/>
      <c r="L185" s="58"/>
      <c r="M185" s="59"/>
      <c r="N185" s="59"/>
      <c r="O185" s="30">
        <f t="shared" si="29"/>
        <v>146.4</v>
      </c>
      <c r="P185" s="30">
        <v>5.5</v>
      </c>
      <c r="Q185" s="30">
        <v>103.5</v>
      </c>
      <c r="R185" s="51"/>
      <c r="S185" s="51"/>
      <c r="T185" s="1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7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7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  <c r="CO185" s="6"/>
      <c r="CP185" s="6"/>
      <c r="CQ185" s="6"/>
      <c r="CR185" s="6"/>
      <c r="CS185" s="6"/>
      <c r="CT185" s="7"/>
      <c r="CU185" s="6"/>
      <c r="CV185" s="6"/>
      <c r="CW185" s="6"/>
      <c r="CX185" s="6"/>
      <c r="CY185" s="6"/>
      <c r="CZ185" s="6"/>
      <c r="DA185" s="6"/>
      <c r="DB185" s="6"/>
      <c r="DC185" s="6"/>
      <c r="DD185" s="6"/>
      <c r="DE185" s="6"/>
      <c r="DF185" s="6"/>
      <c r="DG185" s="6"/>
      <c r="DH185" s="6"/>
      <c r="DI185" s="6"/>
      <c r="DJ185" s="6"/>
      <c r="DK185" s="6"/>
      <c r="DL185" s="6"/>
      <c r="DM185" s="6"/>
      <c r="DN185" s="6"/>
      <c r="DO185" s="6"/>
      <c r="DP185" s="6"/>
      <c r="DQ185" s="6"/>
      <c r="DR185" s="6"/>
      <c r="DS185" s="6"/>
      <c r="DT185" s="6"/>
      <c r="DU185" s="6"/>
      <c r="DV185" s="7"/>
      <c r="DW185" s="6"/>
      <c r="DX185" s="6"/>
      <c r="DY185" s="6"/>
      <c r="DZ185" s="6"/>
      <c r="EA185" s="6"/>
      <c r="EB185" s="6"/>
      <c r="EC185" s="6"/>
      <c r="ED185" s="6"/>
      <c r="EE185" s="6"/>
      <c r="EF185" s="6"/>
      <c r="EG185" s="6"/>
      <c r="EH185" s="6"/>
      <c r="EI185" s="6"/>
      <c r="EJ185" s="6"/>
      <c r="EK185" s="6"/>
      <c r="EL185" s="6"/>
      <c r="EM185" s="6"/>
      <c r="EN185" s="6"/>
      <c r="EO185" s="6"/>
      <c r="EP185" s="6"/>
      <c r="EQ185" s="6"/>
      <c r="ER185" s="6"/>
      <c r="ES185" s="6"/>
      <c r="ET185" s="6"/>
      <c r="EU185" s="6"/>
      <c r="EV185" s="6"/>
      <c r="EW185" s="6"/>
      <c r="EX185" s="7"/>
      <c r="EY185" s="6"/>
      <c r="EZ185" s="6"/>
    </row>
    <row r="186" spans="1:156" s="2" customFormat="1" ht="17.100000000000001" customHeight="1">
      <c r="A186" s="11" t="s">
        <v>168</v>
      </c>
      <c r="B186" s="4">
        <v>1</v>
      </c>
      <c r="C186" s="4">
        <v>10</v>
      </c>
      <c r="D186" s="36">
        <f t="shared" si="25"/>
        <v>1</v>
      </c>
      <c r="E186" s="63">
        <v>1515</v>
      </c>
      <c r="F186" s="30">
        <f t="shared" si="26"/>
        <v>137.69999999999999</v>
      </c>
      <c r="G186" s="30">
        <f t="shared" si="27"/>
        <v>137.69999999999999</v>
      </c>
      <c r="H186" s="30">
        <f t="shared" si="35"/>
        <v>0</v>
      </c>
      <c r="I186" s="30"/>
      <c r="J186" s="30">
        <f t="shared" si="28"/>
        <v>137.69999999999999</v>
      </c>
      <c r="K186" s="58"/>
      <c r="L186" s="58"/>
      <c r="M186" s="59"/>
      <c r="N186" s="59"/>
      <c r="O186" s="30">
        <f t="shared" si="29"/>
        <v>137.69999999999999</v>
      </c>
      <c r="P186" s="30">
        <v>5.3</v>
      </c>
      <c r="Q186" s="30">
        <v>97.2</v>
      </c>
      <c r="R186" s="51"/>
      <c r="S186" s="51"/>
      <c r="T186" s="1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7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7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  <c r="CO186" s="6"/>
      <c r="CP186" s="6"/>
      <c r="CQ186" s="6"/>
      <c r="CR186" s="6"/>
      <c r="CS186" s="6"/>
      <c r="CT186" s="7"/>
      <c r="CU186" s="6"/>
      <c r="CV186" s="6"/>
      <c r="CW186" s="6"/>
      <c r="CX186" s="6"/>
      <c r="CY186" s="6"/>
      <c r="CZ186" s="6"/>
      <c r="DA186" s="6"/>
      <c r="DB186" s="6"/>
      <c r="DC186" s="6"/>
      <c r="DD186" s="6"/>
      <c r="DE186" s="6"/>
      <c r="DF186" s="6"/>
      <c r="DG186" s="6"/>
      <c r="DH186" s="6"/>
      <c r="DI186" s="6"/>
      <c r="DJ186" s="6"/>
      <c r="DK186" s="6"/>
      <c r="DL186" s="6"/>
      <c r="DM186" s="6"/>
      <c r="DN186" s="6"/>
      <c r="DO186" s="6"/>
      <c r="DP186" s="6"/>
      <c r="DQ186" s="6"/>
      <c r="DR186" s="6"/>
      <c r="DS186" s="6"/>
      <c r="DT186" s="6"/>
      <c r="DU186" s="6"/>
      <c r="DV186" s="7"/>
      <c r="DW186" s="6"/>
      <c r="DX186" s="6"/>
      <c r="DY186" s="6"/>
      <c r="DZ186" s="6"/>
      <c r="EA186" s="6"/>
      <c r="EB186" s="6"/>
      <c r="EC186" s="6"/>
      <c r="ED186" s="6"/>
      <c r="EE186" s="6"/>
      <c r="EF186" s="6"/>
      <c r="EG186" s="6"/>
      <c r="EH186" s="6"/>
      <c r="EI186" s="6"/>
      <c r="EJ186" s="6"/>
      <c r="EK186" s="6"/>
      <c r="EL186" s="6"/>
      <c r="EM186" s="6"/>
      <c r="EN186" s="6"/>
      <c r="EO186" s="6"/>
      <c r="EP186" s="6"/>
      <c r="EQ186" s="6"/>
      <c r="ER186" s="6"/>
      <c r="ES186" s="6"/>
      <c r="ET186" s="6"/>
      <c r="EU186" s="6"/>
      <c r="EV186" s="6"/>
      <c r="EW186" s="6"/>
      <c r="EX186" s="7"/>
      <c r="EY186" s="6"/>
      <c r="EZ186" s="6"/>
    </row>
    <row r="187" spans="1:156" s="2" customFormat="1" ht="17.100000000000001" customHeight="1">
      <c r="A187" s="11" t="s">
        <v>169</v>
      </c>
      <c r="B187" s="4">
        <v>1</v>
      </c>
      <c r="C187" s="4">
        <v>10</v>
      </c>
      <c r="D187" s="36">
        <f t="shared" ref="D187:D249" si="36">(B187*C187)/(C187)</f>
        <v>1</v>
      </c>
      <c r="E187" s="63">
        <v>1156</v>
      </c>
      <c r="F187" s="30">
        <f t="shared" ref="F187:F249" si="37">ROUND(E187/11,1)</f>
        <v>105.1</v>
      </c>
      <c r="G187" s="30">
        <f t="shared" ref="G187:G249" si="38">ROUND(D187*F187,1)</f>
        <v>105.1</v>
      </c>
      <c r="H187" s="30">
        <f t="shared" si="35"/>
        <v>0</v>
      </c>
      <c r="I187" s="30"/>
      <c r="J187" s="30">
        <f t="shared" ref="J187:J249" si="39">IF(G187+I187&gt;0,ROUND(G187+I187,1),0)</f>
        <v>105.1</v>
      </c>
      <c r="K187" s="58"/>
      <c r="L187" s="58"/>
      <c r="M187" s="59"/>
      <c r="N187" s="59"/>
      <c r="O187" s="30">
        <f t="shared" ref="O187:O249" si="40">IF(OR(K187="+",L187="+",M187="+",N187="+"),0,J187)</f>
        <v>105.1</v>
      </c>
      <c r="P187" s="30">
        <v>4</v>
      </c>
      <c r="Q187" s="30">
        <v>74.2</v>
      </c>
      <c r="R187" s="51"/>
      <c r="S187" s="51"/>
      <c r="T187" s="1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7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7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  <c r="CO187" s="6"/>
      <c r="CP187" s="6"/>
      <c r="CQ187" s="6"/>
      <c r="CR187" s="6"/>
      <c r="CS187" s="6"/>
      <c r="CT187" s="7"/>
      <c r="CU187" s="6"/>
      <c r="CV187" s="6"/>
      <c r="CW187" s="6"/>
      <c r="CX187" s="6"/>
      <c r="CY187" s="6"/>
      <c r="CZ187" s="6"/>
      <c r="DA187" s="6"/>
      <c r="DB187" s="6"/>
      <c r="DC187" s="6"/>
      <c r="DD187" s="6"/>
      <c r="DE187" s="6"/>
      <c r="DF187" s="6"/>
      <c r="DG187" s="6"/>
      <c r="DH187" s="6"/>
      <c r="DI187" s="6"/>
      <c r="DJ187" s="6"/>
      <c r="DK187" s="6"/>
      <c r="DL187" s="6"/>
      <c r="DM187" s="6"/>
      <c r="DN187" s="6"/>
      <c r="DO187" s="6"/>
      <c r="DP187" s="6"/>
      <c r="DQ187" s="6"/>
      <c r="DR187" s="6"/>
      <c r="DS187" s="6"/>
      <c r="DT187" s="6"/>
      <c r="DU187" s="6"/>
      <c r="DV187" s="7"/>
      <c r="DW187" s="6"/>
      <c r="DX187" s="6"/>
      <c r="DY187" s="6"/>
      <c r="DZ187" s="6"/>
      <c r="EA187" s="6"/>
      <c r="EB187" s="6"/>
      <c r="EC187" s="6"/>
      <c r="ED187" s="6"/>
      <c r="EE187" s="6"/>
      <c r="EF187" s="6"/>
      <c r="EG187" s="6"/>
      <c r="EH187" s="6"/>
      <c r="EI187" s="6"/>
      <c r="EJ187" s="6"/>
      <c r="EK187" s="6"/>
      <c r="EL187" s="6"/>
      <c r="EM187" s="6"/>
      <c r="EN187" s="6"/>
      <c r="EO187" s="6"/>
      <c r="EP187" s="6"/>
      <c r="EQ187" s="6"/>
      <c r="ER187" s="6"/>
      <c r="ES187" s="6"/>
      <c r="ET187" s="6"/>
      <c r="EU187" s="6"/>
      <c r="EV187" s="6"/>
      <c r="EW187" s="6"/>
      <c r="EX187" s="7"/>
      <c r="EY187" s="6"/>
      <c r="EZ187" s="6"/>
    </row>
    <row r="188" spans="1:156" s="2" customFormat="1" ht="17.100000000000001" customHeight="1">
      <c r="A188" s="11" t="s">
        <v>170</v>
      </c>
      <c r="B188" s="4">
        <v>1</v>
      </c>
      <c r="C188" s="4">
        <v>10</v>
      </c>
      <c r="D188" s="36">
        <f t="shared" si="36"/>
        <v>1</v>
      </c>
      <c r="E188" s="63">
        <v>1130</v>
      </c>
      <c r="F188" s="30">
        <f t="shared" si="37"/>
        <v>102.7</v>
      </c>
      <c r="G188" s="30">
        <f t="shared" si="38"/>
        <v>102.7</v>
      </c>
      <c r="H188" s="30">
        <f t="shared" si="35"/>
        <v>0</v>
      </c>
      <c r="I188" s="30"/>
      <c r="J188" s="30">
        <f t="shared" si="39"/>
        <v>102.7</v>
      </c>
      <c r="K188" s="58"/>
      <c r="L188" s="58"/>
      <c r="M188" s="59"/>
      <c r="N188" s="59"/>
      <c r="O188" s="30">
        <f t="shared" si="40"/>
        <v>102.7</v>
      </c>
      <c r="P188" s="30">
        <v>3.9</v>
      </c>
      <c r="Q188" s="30">
        <v>72.5</v>
      </c>
      <c r="R188" s="51"/>
      <c r="S188" s="51"/>
      <c r="T188" s="1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7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7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  <c r="CO188" s="6"/>
      <c r="CP188" s="6"/>
      <c r="CQ188" s="6"/>
      <c r="CR188" s="6"/>
      <c r="CS188" s="6"/>
      <c r="CT188" s="7"/>
      <c r="CU188" s="6"/>
      <c r="CV188" s="6"/>
      <c r="CW188" s="6"/>
      <c r="CX188" s="6"/>
      <c r="CY188" s="6"/>
      <c r="CZ188" s="6"/>
      <c r="DA188" s="6"/>
      <c r="DB188" s="6"/>
      <c r="DC188" s="6"/>
      <c r="DD188" s="6"/>
      <c r="DE188" s="6"/>
      <c r="DF188" s="6"/>
      <c r="DG188" s="6"/>
      <c r="DH188" s="6"/>
      <c r="DI188" s="6"/>
      <c r="DJ188" s="6"/>
      <c r="DK188" s="6"/>
      <c r="DL188" s="6"/>
      <c r="DM188" s="6"/>
      <c r="DN188" s="6"/>
      <c r="DO188" s="6"/>
      <c r="DP188" s="6"/>
      <c r="DQ188" s="6"/>
      <c r="DR188" s="6"/>
      <c r="DS188" s="6"/>
      <c r="DT188" s="6"/>
      <c r="DU188" s="6"/>
      <c r="DV188" s="7"/>
      <c r="DW188" s="6"/>
      <c r="DX188" s="6"/>
      <c r="DY188" s="6"/>
      <c r="DZ188" s="6"/>
      <c r="EA188" s="6"/>
      <c r="EB188" s="6"/>
      <c r="EC188" s="6"/>
      <c r="ED188" s="6"/>
      <c r="EE188" s="6"/>
      <c r="EF188" s="6"/>
      <c r="EG188" s="6"/>
      <c r="EH188" s="6"/>
      <c r="EI188" s="6"/>
      <c r="EJ188" s="6"/>
      <c r="EK188" s="6"/>
      <c r="EL188" s="6"/>
      <c r="EM188" s="6"/>
      <c r="EN188" s="6"/>
      <c r="EO188" s="6"/>
      <c r="EP188" s="6"/>
      <c r="EQ188" s="6"/>
      <c r="ER188" s="6"/>
      <c r="ES188" s="6"/>
      <c r="ET188" s="6"/>
      <c r="EU188" s="6"/>
      <c r="EV188" s="6"/>
      <c r="EW188" s="6"/>
      <c r="EX188" s="7"/>
      <c r="EY188" s="6"/>
      <c r="EZ188" s="6"/>
    </row>
    <row r="189" spans="1:156" s="2" customFormat="1" ht="17.100000000000001" customHeight="1">
      <c r="A189" s="11" t="s">
        <v>171</v>
      </c>
      <c r="B189" s="4">
        <v>1</v>
      </c>
      <c r="C189" s="4">
        <v>10</v>
      </c>
      <c r="D189" s="36">
        <f t="shared" si="36"/>
        <v>1</v>
      </c>
      <c r="E189" s="63">
        <v>1796</v>
      </c>
      <c r="F189" s="30">
        <f t="shared" si="37"/>
        <v>163.30000000000001</v>
      </c>
      <c r="G189" s="30">
        <f t="shared" si="38"/>
        <v>163.30000000000001</v>
      </c>
      <c r="H189" s="30">
        <f t="shared" si="35"/>
        <v>0</v>
      </c>
      <c r="I189" s="30"/>
      <c r="J189" s="30">
        <f t="shared" si="39"/>
        <v>163.30000000000001</v>
      </c>
      <c r="K189" s="58"/>
      <c r="L189" s="58"/>
      <c r="M189" s="59"/>
      <c r="N189" s="59"/>
      <c r="O189" s="30">
        <f t="shared" si="40"/>
        <v>163.30000000000001</v>
      </c>
      <c r="P189" s="30">
        <v>6.2</v>
      </c>
      <c r="Q189" s="30">
        <v>115.3</v>
      </c>
      <c r="R189" s="51"/>
      <c r="S189" s="51"/>
      <c r="T189" s="1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7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7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  <c r="CO189" s="6"/>
      <c r="CP189" s="6"/>
      <c r="CQ189" s="6"/>
      <c r="CR189" s="6"/>
      <c r="CS189" s="6"/>
      <c r="CT189" s="7"/>
      <c r="CU189" s="6"/>
      <c r="CV189" s="6"/>
      <c r="CW189" s="6"/>
      <c r="CX189" s="6"/>
      <c r="CY189" s="6"/>
      <c r="CZ189" s="6"/>
      <c r="DA189" s="6"/>
      <c r="DB189" s="6"/>
      <c r="DC189" s="6"/>
      <c r="DD189" s="6"/>
      <c r="DE189" s="6"/>
      <c r="DF189" s="6"/>
      <c r="DG189" s="6"/>
      <c r="DH189" s="6"/>
      <c r="DI189" s="6"/>
      <c r="DJ189" s="6"/>
      <c r="DK189" s="6"/>
      <c r="DL189" s="6"/>
      <c r="DM189" s="6"/>
      <c r="DN189" s="6"/>
      <c r="DO189" s="6"/>
      <c r="DP189" s="6"/>
      <c r="DQ189" s="6"/>
      <c r="DR189" s="6"/>
      <c r="DS189" s="6"/>
      <c r="DT189" s="6"/>
      <c r="DU189" s="6"/>
      <c r="DV189" s="7"/>
      <c r="DW189" s="6"/>
      <c r="DX189" s="6"/>
      <c r="DY189" s="6"/>
      <c r="DZ189" s="6"/>
      <c r="EA189" s="6"/>
      <c r="EB189" s="6"/>
      <c r="EC189" s="6"/>
      <c r="ED189" s="6"/>
      <c r="EE189" s="6"/>
      <c r="EF189" s="6"/>
      <c r="EG189" s="6"/>
      <c r="EH189" s="6"/>
      <c r="EI189" s="6"/>
      <c r="EJ189" s="6"/>
      <c r="EK189" s="6"/>
      <c r="EL189" s="6"/>
      <c r="EM189" s="6"/>
      <c r="EN189" s="6"/>
      <c r="EO189" s="6"/>
      <c r="EP189" s="6"/>
      <c r="EQ189" s="6"/>
      <c r="ER189" s="6"/>
      <c r="ES189" s="6"/>
      <c r="ET189" s="6"/>
      <c r="EU189" s="6"/>
      <c r="EV189" s="6"/>
      <c r="EW189" s="6"/>
      <c r="EX189" s="7"/>
      <c r="EY189" s="6"/>
      <c r="EZ189" s="6"/>
    </row>
    <row r="190" spans="1:156" s="2" customFormat="1" ht="17.100000000000001" customHeight="1">
      <c r="A190" s="15" t="s">
        <v>172</v>
      </c>
      <c r="B190" s="8"/>
      <c r="C190" s="8"/>
      <c r="D190" s="36"/>
      <c r="E190" s="64"/>
      <c r="F190" s="30"/>
      <c r="G190" s="30"/>
      <c r="H190" s="30"/>
      <c r="I190" s="30"/>
      <c r="J190" s="30"/>
      <c r="K190" s="8"/>
      <c r="L190" s="8"/>
      <c r="M190" s="8"/>
      <c r="N190" s="8"/>
      <c r="O190" s="30"/>
      <c r="P190" s="30"/>
      <c r="Q190" s="30"/>
      <c r="R190" s="51"/>
      <c r="S190" s="51"/>
      <c r="T190" s="1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7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7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  <c r="CO190" s="6"/>
      <c r="CP190" s="6"/>
      <c r="CQ190" s="6"/>
      <c r="CR190" s="6"/>
      <c r="CS190" s="6"/>
      <c r="CT190" s="7"/>
      <c r="CU190" s="6"/>
      <c r="CV190" s="6"/>
      <c r="CW190" s="6"/>
      <c r="CX190" s="6"/>
      <c r="CY190" s="6"/>
      <c r="CZ190" s="6"/>
      <c r="DA190" s="6"/>
      <c r="DB190" s="6"/>
      <c r="DC190" s="6"/>
      <c r="DD190" s="6"/>
      <c r="DE190" s="6"/>
      <c r="DF190" s="6"/>
      <c r="DG190" s="6"/>
      <c r="DH190" s="6"/>
      <c r="DI190" s="6"/>
      <c r="DJ190" s="6"/>
      <c r="DK190" s="6"/>
      <c r="DL190" s="6"/>
      <c r="DM190" s="6"/>
      <c r="DN190" s="6"/>
      <c r="DO190" s="6"/>
      <c r="DP190" s="6"/>
      <c r="DQ190" s="6"/>
      <c r="DR190" s="6"/>
      <c r="DS190" s="6"/>
      <c r="DT190" s="6"/>
      <c r="DU190" s="6"/>
      <c r="DV190" s="7"/>
      <c r="DW190" s="6"/>
      <c r="DX190" s="6"/>
      <c r="DY190" s="6"/>
      <c r="DZ190" s="6"/>
      <c r="EA190" s="6"/>
      <c r="EB190" s="6"/>
      <c r="EC190" s="6"/>
      <c r="ED190" s="6"/>
      <c r="EE190" s="6"/>
      <c r="EF190" s="6"/>
      <c r="EG190" s="6"/>
      <c r="EH190" s="6"/>
      <c r="EI190" s="6"/>
      <c r="EJ190" s="6"/>
      <c r="EK190" s="6"/>
      <c r="EL190" s="6"/>
      <c r="EM190" s="6"/>
      <c r="EN190" s="6"/>
      <c r="EO190" s="6"/>
      <c r="EP190" s="6"/>
      <c r="EQ190" s="6"/>
      <c r="ER190" s="6"/>
      <c r="ES190" s="6"/>
      <c r="ET190" s="6"/>
      <c r="EU190" s="6"/>
      <c r="EV190" s="6"/>
      <c r="EW190" s="6"/>
      <c r="EX190" s="7"/>
      <c r="EY190" s="6"/>
      <c r="EZ190" s="6"/>
    </row>
    <row r="191" spans="1:156" s="2" customFormat="1" ht="17.850000000000001" customHeight="1">
      <c r="A191" s="11" t="s">
        <v>173</v>
      </c>
      <c r="B191" s="4">
        <v>1</v>
      </c>
      <c r="C191" s="4">
        <v>10</v>
      </c>
      <c r="D191" s="36">
        <f t="shared" si="36"/>
        <v>1</v>
      </c>
      <c r="E191" s="63">
        <v>1464</v>
      </c>
      <c r="F191" s="30">
        <f t="shared" si="37"/>
        <v>133.1</v>
      </c>
      <c r="G191" s="30">
        <f t="shared" si="38"/>
        <v>133.1</v>
      </c>
      <c r="H191" s="30">
        <f t="shared" ref="H191:H203" si="41">G191-F191</f>
        <v>0</v>
      </c>
      <c r="I191" s="30"/>
      <c r="J191" s="30">
        <f t="shared" si="39"/>
        <v>133.1</v>
      </c>
      <c r="K191" s="58"/>
      <c r="L191" s="58"/>
      <c r="M191" s="59"/>
      <c r="N191" s="59"/>
      <c r="O191" s="30">
        <f t="shared" si="40"/>
        <v>133.1</v>
      </c>
      <c r="P191" s="30">
        <v>0</v>
      </c>
      <c r="Q191" s="30">
        <v>97.7</v>
      </c>
      <c r="R191" s="51"/>
      <c r="S191" s="51"/>
      <c r="T191" s="1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7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7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  <c r="CO191" s="6"/>
      <c r="CP191" s="6"/>
      <c r="CQ191" s="6"/>
      <c r="CR191" s="6"/>
      <c r="CS191" s="6"/>
      <c r="CT191" s="7"/>
      <c r="CU191" s="6"/>
      <c r="CV191" s="6"/>
      <c r="CW191" s="6"/>
      <c r="CX191" s="6"/>
      <c r="CY191" s="6"/>
      <c r="CZ191" s="6"/>
      <c r="DA191" s="6"/>
      <c r="DB191" s="6"/>
      <c r="DC191" s="6"/>
      <c r="DD191" s="6"/>
      <c r="DE191" s="6"/>
      <c r="DF191" s="6"/>
      <c r="DG191" s="6"/>
      <c r="DH191" s="6"/>
      <c r="DI191" s="6"/>
      <c r="DJ191" s="6"/>
      <c r="DK191" s="6"/>
      <c r="DL191" s="6"/>
      <c r="DM191" s="6"/>
      <c r="DN191" s="6"/>
      <c r="DO191" s="6"/>
      <c r="DP191" s="6"/>
      <c r="DQ191" s="6"/>
      <c r="DR191" s="6"/>
      <c r="DS191" s="6"/>
      <c r="DT191" s="6"/>
      <c r="DU191" s="6"/>
      <c r="DV191" s="7"/>
      <c r="DW191" s="6"/>
      <c r="DX191" s="6"/>
      <c r="DY191" s="6"/>
      <c r="DZ191" s="6"/>
      <c r="EA191" s="6"/>
      <c r="EB191" s="6"/>
      <c r="EC191" s="6"/>
      <c r="ED191" s="6"/>
      <c r="EE191" s="6"/>
      <c r="EF191" s="6"/>
      <c r="EG191" s="6"/>
      <c r="EH191" s="6"/>
      <c r="EI191" s="6"/>
      <c r="EJ191" s="6"/>
      <c r="EK191" s="6"/>
      <c r="EL191" s="6"/>
      <c r="EM191" s="6"/>
      <c r="EN191" s="6"/>
      <c r="EO191" s="6"/>
      <c r="EP191" s="6"/>
      <c r="EQ191" s="6"/>
      <c r="ER191" s="6"/>
      <c r="ES191" s="6"/>
      <c r="ET191" s="6"/>
      <c r="EU191" s="6"/>
      <c r="EV191" s="6"/>
      <c r="EW191" s="6"/>
      <c r="EX191" s="7"/>
      <c r="EY191" s="6"/>
      <c r="EZ191" s="6"/>
    </row>
    <row r="192" spans="1:156" s="2" customFormat="1" ht="17.100000000000001" customHeight="1">
      <c r="A192" s="11" t="s">
        <v>174</v>
      </c>
      <c r="B192" s="4">
        <v>1</v>
      </c>
      <c r="C192" s="4">
        <v>10</v>
      </c>
      <c r="D192" s="36">
        <f t="shared" si="36"/>
        <v>1</v>
      </c>
      <c r="E192" s="63">
        <v>935</v>
      </c>
      <c r="F192" s="30">
        <f t="shared" si="37"/>
        <v>85</v>
      </c>
      <c r="G192" s="30">
        <f t="shared" si="38"/>
        <v>85</v>
      </c>
      <c r="H192" s="30">
        <f t="shared" si="41"/>
        <v>0</v>
      </c>
      <c r="I192" s="30"/>
      <c r="J192" s="30">
        <f t="shared" si="39"/>
        <v>85</v>
      </c>
      <c r="K192" s="58"/>
      <c r="L192" s="58"/>
      <c r="M192" s="59"/>
      <c r="N192" s="59"/>
      <c r="O192" s="30">
        <f t="shared" si="40"/>
        <v>85</v>
      </c>
      <c r="P192" s="30">
        <v>0</v>
      </c>
      <c r="Q192" s="30">
        <v>62.4</v>
      </c>
      <c r="R192" s="51"/>
      <c r="S192" s="51"/>
      <c r="T192" s="1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7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7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  <c r="CO192" s="6"/>
      <c r="CP192" s="6"/>
      <c r="CQ192" s="6"/>
      <c r="CR192" s="6"/>
      <c r="CS192" s="6"/>
      <c r="CT192" s="7"/>
      <c r="CU192" s="6"/>
      <c r="CV192" s="6"/>
      <c r="CW192" s="6"/>
      <c r="CX192" s="6"/>
      <c r="CY192" s="6"/>
      <c r="CZ192" s="6"/>
      <c r="DA192" s="6"/>
      <c r="DB192" s="6"/>
      <c r="DC192" s="6"/>
      <c r="DD192" s="6"/>
      <c r="DE192" s="6"/>
      <c r="DF192" s="6"/>
      <c r="DG192" s="6"/>
      <c r="DH192" s="6"/>
      <c r="DI192" s="6"/>
      <c r="DJ192" s="6"/>
      <c r="DK192" s="6"/>
      <c r="DL192" s="6"/>
      <c r="DM192" s="6"/>
      <c r="DN192" s="6"/>
      <c r="DO192" s="6"/>
      <c r="DP192" s="6"/>
      <c r="DQ192" s="6"/>
      <c r="DR192" s="6"/>
      <c r="DS192" s="6"/>
      <c r="DT192" s="6"/>
      <c r="DU192" s="6"/>
      <c r="DV192" s="7"/>
      <c r="DW192" s="6"/>
      <c r="DX192" s="6"/>
      <c r="DY192" s="6"/>
      <c r="DZ192" s="6"/>
      <c r="EA192" s="6"/>
      <c r="EB192" s="6"/>
      <c r="EC192" s="6"/>
      <c r="ED192" s="6"/>
      <c r="EE192" s="6"/>
      <c r="EF192" s="6"/>
      <c r="EG192" s="6"/>
      <c r="EH192" s="6"/>
      <c r="EI192" s="6"/>
      <c r="EJ192" s="6"/>
      <c r="EK192" s="6"/>
      <c r="EL192" s="6"/>
      <c r="EM192" s="6"/>
      <c r="EN192" s="6"/>
      <c r="EO192" s="6"/>
      <c r="EP192" s="6"/>
      <c r="EQ192" s="6"/>
      <c r="ER192" s="6"/>
      <c r="ES192" s="6"/>
      <c r="ET192" s="6"/>
      <c r="EU192" s="6"/>
      <c r="EV192" s="6"/>
      <c r="EW192" s="6"/>
      <c r="EX192" s="7"/>
      <c r="EY192" s="6"/>
      <c r="EZ192" s="6"/>
    </row>
    <row r="193" spans="1:156" s="2" customFormat="1" ht="17.100000000000001" customHeight="1">
      <c r="A193" s="11" t="s">
        <v>175</v>
      </c>
      <c r="B193" s="4">
        <v>1</v>
      </c>
      <c r="C193" s="4">
        <v>10</v>
      </c>
      <c r="D193" s="36">
        <f t="shared" si="36"/>
        <v>1</v>
      </c>
      <c r="E193" s="63">
        <v>1842</v>
      </c>
      <c r="F193" s="30">
        <f t="shared" si="37"/>
        <v>167.5</v>
      </c>
      <c r="G193" s="30">
        <f t="shared" si="38"/>
        <v>167.5</v>
      </c>
      <c r="H193" s="30">
        <f t="shared" si="41"/>
        <v>0</v>
      </c>
      <c r="I193" s="30"/>
      <c r="J193" s="30">
        <f t="shared" si="39"/>
        <v>167.5</v>
      </c>
      <c r="K193" s="58"/>
      <c r="L193" s="58"/>
      <c r="M193" s="59"/>
      <c r="N193" s="59"/>
      <c r="O193" s="30">
        <f t="shared" si="40"/>
        <v>167.5</v>
      </c>
      <c r="P193" s="30">
        <v>0</v>
      </c>
      <c r="Q193" s="30">
        <v>123</v>
      </c>
      <c r="R193" s="51"/>
      <c r="S193" s="51"/>
      <c r="T193" s="1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7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7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  <c r="CO193" s="6"/>
      <c r="CP193" s="6"/>
      <c r="CQ193" s="6"/>
      <c r="CR193" s="6"/>
      <c r="CS193" s="6"/>
      <c r="CT193" s="7"/>
      <c r="CU193" s="6"/>
      <c r="CV193" s="6"/>
      <c r="CW193" s="6"/>
      <c r="CX193" s="6"/>
      <c r="CY193" s="6"/>
      <c r="CZ193" s="6"/>
      <c r="DA193" s="6"/>
      <c r="DB193" s="6"/>
      <c r="DC193" s="6"/>
      <c r="DD193" s="6"/>
      <c r="DE193" s="6"/>
      <c r="DF193" s="6"/>
      <c r="DG193" s="6"/>
      <c r="DH193" s="6"/>
      <c r="DI193" s="6"/>
      <c r="DJ193" s="6"/>
      <c r="DK193" s="6"/>
      <c r="DL193" s="6"/>
      <c r="DM193" s="6"/>
      <c r="DN193" s="6"/>
      <c r="DO193" s="6"/>
      <c r="DP193" s="6"/>
      <c r="DQ193" s="6"/>
      <c r="DR193" s="6"/>
      <c r="DS193" s="6"/>
      <c r="DT193" s="6"/>
      <c r="DU193" s="6"/>
      <c r="DV193" s="7"/>
      <c r="DW193" s="6"/>
      <c r="DX193" s="6"/>
      <c r="DY193" s="6"/>
      <c r="DZ193" s="6"/>
      <c r="EA193" s="6"/>
      <c r="EB193" s="6"/>
      <c r="EC193" s="6"/>
      <c r="ED193" s="6"/>
      <c r="EE193" s="6"/>
      <c r="EF193" s="6"/>
      <c r="EG193" s="6"/>
      <c r="EH193" s="6"/>
      <c r="EI193" s="6"/>
      <c r="EJ193" s="6"/>
      <c r="EK193" s="6"/>
      <c r="EL193" s="6"/>
      <c r="EM193" s="6"/>
      <c r="EN193" s="6"/>
      <c r="EO193" s="6"/>
      <c r="EP193" s="6"/>
      <c r="EQ193" s="6"/>
      <c r="ER193" s="6"/>
      <c r="ES193" s="6"/>
      <c r="ET193" s="6"/>
      <c r="EU193" s="6"/>
      <c r="EV193" s="6"/>
      <c r="EW193" s="6"/>
      <c r="EX193" s="7"/>
      <c r="EY193" s="6"/>
      <c r="EZ193" s="6"/>
    </row>
    <row r="194" spans="1:156" s="2" customFormat="1" ht="17.100000000000001" customHeight="1">
      <c r="A194" s="11" t="s">
        <v>176</v>
      </c>
      <c r="B194" s="4">
        <v>1</v>
      </c>
      <c r="C194" s="4">
        <v>10</v>
      </c>
      <c r="D194" s="36">
        <f t="shared" si="36"/>
        <v>1</v>
      </c>
      <c r="E194" s="63">
        <v>54</v>
      </c>
      <c r="F194" s="30">
        <f t="shared" si="37"/>
        <v>4.9000000000000004</v>
      </c>
      <c r="G194" s="30">
        <f t="shared" si="38"/>
        <v>4.9000000000000004</v>
      </c>
      <c r="H194" s="30">
        <f t="shared" si="41"/>
        <v>0</v>
      </c>
      <c r="I194" s="30"/>
      <c r="J194" s="30">
        <f t="shared" si="39"/>
        <v>4.9000000000000004</v>
      </c>
      <c r="K194" s="58"/>
      <c r="L194" s="58"/>
      <c r="M194" s="59"/>
      <c r="N194" s="59"/>
      <c r="O194" s="30">
        <f t="shared" si="40"/>
        <v>4.9000000000000004</v>
      </c>
      <c r="P194" s="30">
        <v>0</v>
      </c>
      <c r="Q194" s="30">
        <v>3.6</v>
      </c>
      <c r="R194" s="51"/>
      <c r="S194" s="51"/>
      <c r="T194" s="1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7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7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  <c r="CO194" s="6"/>
      <c r="CP194" s="6"/>
      <c r="CQ194" s="6"/>
      <c r="CR194" s="6"/>
      <c r="CS194" s="6"/>
      <c r="CT194" s="7"/>
      <c r="CU194" s="6"/>
      <c r="CV194" s="6"/>
      <c r="CW194" s="6"/>
      <c r="CX194" s="6"/>
      <c r="CY194" s="6"/>
      <c r="CZ194" s="6"/>
      <c r="DA194" s="6"/>
      <c r="DB194" s="6"/>
      <c r="DC194" s="6"/>
      <c r="DD194" s="6"/>
      <c r="DE194" s="6"/>
      <c r="DF194" s="6"/>
      <c r="DG194" s="6"/>
      <c r="DH194" s="6"/>
      <c r="DI194" s="6"/>
      <c r="DJ194" s="6"/>
      <c r="DK194" s="6"/>
      <c r="DL194" s="6"/>
      <c r="DM194" s="6"/>
      <c r="DN194" s="6"/>
      <c r="DO194" s="6"/>
      <c r="DP194" s="6"/>
      <c r="DQ194" s="6"/>
      <c r="DR194" s="6"/>
      <c r="DS194" s="6"/>
      <c r="DT194" s="6"/>
      <c r="DU194" s="6"/>
      <c r="DV194" s="7"/>
      <c r="DW194" s="6"/>
      <c r="DX194" s="6"/>
      <c r="DY194" s="6"/>
      <c r="DZ194" s="6"/>
      <c r="EA194" s="6"/>
      <c r="EB194" s="6"/>
      <c r="EC194" s="6"/>
      <c r="ED194" s="6"/>
      <c r="EE194" s="6"/>
      <c r="EF194" s="6"/>
      <c r="EG194" s="6"/>
      <c r="EH194" s="6"/>
      <c r="EI194" s="6"/>
      <c r="EJ194" s="6"/>
      <c r="EK194" s="6"/>
      <c r="EL194" s="6"/>
      <c r="EM194" s="6"/>
      <c r="EN194" s="6"/>
      <c r="EO194" s="6"/>
      <c r="EP194" s="6"/>
      <c r="EQ194" s="6"/>
      <c r="ER194" s="6"/>
      <c r="ES194" s="6"/>
      <c r="ET194" s="6"/>
      <c r="EU194" s="6"/>
      <c r="EV194" s="6"/>
      <c r="EW194" s="6"/>
      <c r="EX194" s="7"/>
      <c r="EY194" s="6"/>
      <c r="EZ194" s="6"/>
    </row>
    <row r="195" spans="1:156" s="2" customFormat="1" ht="17.100000000000001" customHeight="1">
      <c r="A195" s="11" t="s">
        <v>177</v>
      </c>
      <c r="B195" s="4">
        <v>1</v>
      </c>
      <c r="C195" s="4">
        <v>10</v>
      </c>
      <c r="D195" s="36">
        <f t="shared" si="36"/>
        <v>1</v>
      </c>
      <c r="E195" s="63">
        <v>1368</v>
      </c>
      <c r="F195" s="30">
        <f t="shared" si="37"/>
        <v>124.4</v>
      </c>
      <c r="G195" s="30">
        <f t="shared" si="38"/>
        <v>124.4</v>
      </c>
      <c r="H195" s="30">
        <f t="shared" si="41"/>
        <v>0</v>
      </c>
      <c r="I195" s="30"/>
      <c r="J195" s="30">
        <f t="shared" si="39"/>
        <v>124.4</v>
      </c>
      <c r="K195" s="58"/>
      <c r="L195" s="58"/>
      <c r="M195" s="59"/>
      <c r="N195" s="59"/>
      <c r="O195" s="30">
        <f t="shared" si="40"/>
        <v>124.4</v>
      </c>
      <c r="P195" s="30">
        <v>0</v>
      </c>
      <c r="Q195" s="30">
        <v>91.3</v>
      </c>
      <c r="R195" s="51"/>
      <c r="S195" s="51"/>
      <c r="T195" s="1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7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7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  <c r="CO195" s="6"/>
      <c r="CP195" s="6"/>
      <c r="CQ195" s="6"/>
      <c r="CR195" s="6"/>
      <c r="CS195" s="6"/>
      <c r="CT195" s="7"/>
      <c r="CU195" s="6"/>
      <c r="CV195" s="6"/>
      <c r="CW195" s="6"/>
      <c r="CX195" s="6"/>
      <c r="CY195" s="6"/>
      <c r="CZ195" s="6"/>
      <c r="DA195" s="6"/>
      <c r="DB195" s="6"/>
      <c r="DC195" s="6"/>
      <c r="DD195" s="6"/>
      <c r="DE195" s="6"/>
      <c r="DF195" s="6"/>
      <c r="DG195" s="6"/>
      <c r="DH195" s="6"/>
      <c r="DI195" s="6"/>
      <c r="DJ195" s="6"/>
      <c r="DK195" s="6"/>
      <c r="DL195" s="6"/>
      <c r="DM195" s="6"/>
      <c r="DN195" s="6"/>
      <c r="DO195" s="6"/>
      <c r="DP195" s="6"/>
      <c r="DQ195" s="6"/>
      <c r="DR195" s="6"/>
      <c r="DS195" s="6"/>
      <c r="DT195" s="6"/>
      <c r="DU195" s="6"/>
      <c r="DV195" s="7"/>
      <c r="DW195" s="6"/>
      <c r="DX195" s="6"/>
      <c r="DY195" s="6"/>
      <c r="DZ195" s="6"/>
      <c r="EA195" s="6"/>
      <c r="EB195" s="6"/>
      <c r="EC195" s="6"/>
      <c r="ED195" s="6"/>
      <c r="EE195" s="6"/>
      <c r="EF195" s="6"/>
      <c r="EG195" s="6"/>
      <c r="EH195" s="6"/>
      <c r="EI195" s="6"/>
      <c r="EJ195" s="6"/>
      <c r="EK195" s="6"/>
      <c r="EL195" s="6"/>
      <c r="EM195" s="6"/>
      <c r="EN195" s="6"/>
      <c r="EO195" s="6"/>
      <c r="EP195" s="6"/>
      <c r="EQ195" s="6"/>
      <c r="ER195" s="6"/>
      <c r="ES195" s="6"/>
      <c r="ET195" s="6"/>
      <c r="EU195" s="6"/>
      <c r="EV195" s="6"/>
      <c r="EW195" s="6"/>
      <c r="EX195" s="7"/>
      <c r="EY195" s="6"/>
      <c r="EZ195" s="6"/>
    </row>
    <row r="196" spans="1:156" s="2" customFormat="1" ht="17.100000000000001" customHeight="1">
      <c r="A196" s="11" t="s">
        <v>178</v>
      </c>
      <c r="B196" s="4">
        <v>1</v>
      </c>
      <c r="C196" s="4">
        <v>10</v>
      </c>
      <c r="D196" s="36">
        <f t="shared" si="36"/>
        <v>1</v>
      </c>
      <c r="E196" s="63">
        <v>1246</v>
      </c>
      <c r="F196" s="30">
        <f t="shared" si="37"/>
        <v>113.3</v>
      </c>
      <c r="G196" s="30">
        <f t="shared" si="38"/>
        <v>113.3</v>
      </c>
      <c r="H196" s="30">
        <f t="shared" si="41"/>
        <v>0</v>
      </c>
      <c r="I196" s="30"/>
      <c r="J196" s="30">
        <f t="shared" si="39"/>
        <v>113.3</v>
      </c>
      <c r="K196" s="58"/>
      <c r="L196" s="58"/>
      <c r="M196" s="59"/>
      <c r="N196" s="59"/>
      <c r="O196" s="30">
        <f t="shared" si="40"/>
        <v>113.3</v>
      </c>
      <c r="P196" s="30">
        <v>0</v>
      </c>
      <c r="Q196" s="30">
        <v>83.2</v>
      </c>
      <c r="R196" s="51"/>
      <c r="S196" s="51"/>
      <c r="T196" s="1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7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7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  <c r="CO196" s="6"/>
      <c r="CP196" s="6"/>
      <c r="CQ196" s="6"/>
      <c r="CR196" s="6"/>
      <c r="CS196" s="6"/>
      <c r="CT196" s="7"/>
      <c r="CU196" s="6"/>
      <c r="CV196" s="6"/>
      <c r="CW196" s="6"/>
      <c r="CX196" s="6"/>
      <c r="CY196" s="6"/>
      <c r="CZ196" s="6"/>
      <c r="DA196" s="6"/>
      <c r="DB196" s="6"/>
      <c r="DC196" s="6"/>
      <c r="DD196" s="6"/>
      <c r="DE196" s="6"/>
      <c r="DF196" s="6"/>
      <c r="DG196" s="6"/>
      <c r="DH196" s="6"/>
      <c r="DI196" s="6"/>
      <c r="DJ196" s="6"/>
      <c r="DK196" s="6"/>
      <c r="DL196" s="6"/>
      <c r="DM196" s="6"/>
      <c r="DN196" s="6"/>
      <c r="DO196" s="6"/>
      <c r="DP196" s="6"/>
      <c r="DQ196" s="6"/>
      <c r="DR196" s="6"/>
      <c r="DS196" s="6"/>
      <c r="DT196" s="6"/>
      <c r="DU196" s="6"/>
      <c r="DV196" s="7"/>
      <c r="DW196" s="6"/>
      <c r="DX196" s="6"/>
      <c r="DY196" s="6"/>
      <c r="DZ196" s="6"/>
      <c r="EA196" s="6"/>
      <c r="EB196" s="6"/>
      <c r="EC196" s="6"/>
      <c r="ED196" s="6"/>
      <c r="EE196" s="6"/>
      <c r="EF196" s="6"/>
      <c r="EG196" s="6"/>
      <c r="EH196" s="6"/>
      <c r="EI196" s="6"/>
      <c r="EJ196" s="6"/>
      <c r="EK196" s="6"/>
      <c r="EL196" s="6"/>
      <c r="EM196" s="6"/>
      <c r="EN196" s="6"/>
      <c r="EO196" s="6"/>
      <c r="EP196" s="6"/>
      <c r="EQ196" s="6"/>
      <c r="ER196" s="6"/>
      <c r="ES196" s="6"/>
      <c r="ET196" s="6"/>
      <c r="EU196" s="6"/>
      <c r="EV196" s="6"/>
      <c r="EW196" s="6"/>
      <c r="EX196" s="7"/>
      <c r="EY196" s="6"/>
      <c r="EZ196" s="6"/>
    </row>
    <row r="197" spans="1:156" s="2" customFormat="1" ht="17.100000000000001" customHeight="1">
      <c r="A197" s="11" t="s">
        <v>179</v>
      </c>
      <c r="B197" s="4">
        <v>1</v>
      </c>
      <c r="C197" s="4">
        <v>10</v>
      </c>
      <c r="D197" s="36">
        <f t="shared" si="36"/>
        <v>1</v>
      </c>
      <c r="E197" s="63">
        <v>1548</v>
      </c>
      <c r="F197" s="30">
        <f t="shared" si="37"/>
        <v>140.69999999999999</v>
      </c>
      <c r="G197" s="30">
        <f t="shared" si="38"/>
        <v>140.69999999999999</v>
      </c>
      <c r="H197" s="30">
        <f t="shared" si="41"/>
        <v>0</v>
      </c>
      <c r="I197" s="30"/>
      <c r="J197" s="30">
        <f t="shared" si="39"/>
        <v>140.69999999999999</v>
      </c>
      <c r="K197" s="58"/>
      <c r="L197" s="58"/>
      <c r="M197" s="59"/>
      <c r="N197" s="59"/>
      <c r="O197" s="30">
        <f t="shared" si="40"/>
        <v>140.69999999999999</v>
      </c>
      <c r="P197" s="30">
        <v>0</v>
      </c>
      <c r="Q197" s="30">
        <v>103.3</v>
      </c>
      <c r="R197" s="51"/>
      <c r="S197" s="51"/>
      <c r="T197" s="1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7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7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  <c r="CO197" s="6"/>
      <c r="CP197" s="6"/>
      <c r="CQ197" s="6"/>
      <c r="CR197" s="6"/>
      <c r="CS197" s="6"/>
      <c r="CT197" s="7"/>
      <c r="CU197" s="6"/>
      <c r="CV197" s="6"/>
      <c r="CW197" s="6"/>
      <c r="CX197" s="6"/>
      <c r="CY197" s="6"/>
      <c r="CZ197" s="6"/>
      <c r="DA197" s="6"/>
      <c r="DB197" s="6"/>
      <c r="DC197" s="6"/>
      <c r="DD197" s="6"/>
      <c r="DE197" s="6"/>
      <c r="DF197" s="6"/>
      <c r="DG197" s="6"/>
      <c r="DH197" s="6"/>
      <c r="DI197" s="6"/>
      <c r="DJ197" s="6"/>
      <c r="DK197" s="6"/>
      <c r="DL197" s="6"/>
      <c r="DM197" s="6"/>
      <c r="DN197" s="6"/>
      <c r="DO197" s="6"/>
      <c r="DP197" s="6"/>
      <c r="DQ197" s="6"/>
      <c r="DR197" s="6"/>
      <c r="DS197" s="6"/>
      <c r="DT197" s="6"/>
      <c r="DU197" s="6"/>
      <c r="DV197" s="7"/>
      <c r="DW197" s="6"/>
      <c r="DX197" s="6"/>
      <c r="DY197" s="6"/>
      <c r="DZ197" s="6"/>
      <c r="EA197" s="6"/>
      <c r="EB197" s="6"/>
      <c r="EC197" s="6"/>
      <c r="ED197" s="6"/>
      <c r="EE197" s="6"/>
      <c r="EF197" s="6"/>
      <c r="EG197" s="6"/>
      <c r="EH197" s="6"/>
      <c r="EI197" s="6"/>
      <c r="EJ197" s="6"/>
      <c r="EK197" s="6"/>
      <c r="EL197" s="6"/>
      <c r="EM197" s="6"/>
      <c r="EN197" s="6"/>
      <c r="EO197" s="6"/>
      <c r="EP197" s="6"/>
      <c r="EQ197" s="6"/>
      <c r="ER197" s="6"/>
      <c r="ES197" s="6"/>
      <c r="ET197" s="6"/>
      <c r="EU197" s="6"/>
      <c r="EV197" s="6"/>
      <c r="EW197" s="6"/>
      <c r="EX197" s="7"/>
      <c r="EY197" s="6"/>
      <c r="EZ197" s="6"/>
    </row>
    <row r="198" spans="1:156" s="2" customFormat="1" ht="17.100000000000001" customHeight="1">
      <c r="A198" s="11" t="s">
        <v>180</v>
      </c>
      <c r="B198" s="4">
        <v>1</v>
      </c>
      <c r="C198" s="4">
        <v>10</v>
      </c>
      <c r="D198" s="36">
        <f t="shared" si="36"/>
        <v>1</v>
      </c>
      <c r="E198" s="63">
        <v>1094</v>
      </c>
      <c r="F198" s="30">
        <f t="shared" si="37"/>
        <v>99.5</v>
      </c>
      <c r="G198" s="30">
        <f t="shared" si="38"/>
        <v>99.5</v>
      </c>
      <c r="H198" s="30">
        <f t="shared" si="41"/>
        <v>0</v>
      </c>
      <c r="I198" s="30"/>
      <c r="J198" s="30">
        <f t="shared" si="39"/>
        <v>99.5</v>
      </c>
      <c r="K198" s="58"/>
      <c r="L198" s="58"/>
      <c r="M198" s="59"/>
      <c r="N198" s="59"/>
      <c r="O198" s="30">
        <f t="shared" si="40"/>
        <v>99.5</v>
      </c>
      <c r="P198" s="30">
        <v>0</v>
      </c>
      <c r="Q198" s="30">
        <v>73.099999999999994</v>
      </c>
      <c r="R198" s="51"/>
      <c r="S198" s="51"/>
      <c r="T198" s="1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7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7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  <c r="CO198" s="6"/>
      <c r="CP198" s="6"/>
      <c r="CQ198" s="6"/>
      <c r="CR198" s="6"/>
      <c r="CS198" s="6"/>
      <c r="CT198" s="7"/>
      <c r="CU198" s="6"/>
      <c r="CV198" s="6"/>
      <c r="CW198" s="6"/>
      <c r="CX198" s="6"/>
      <c r="CY198" s="6"/>
      <c r="CZ198" s="6"/>
      <c r="DA198" s="6"/>
      <c r="DB198" s="6"/>
      <c r="DC198" s="6"/>
      <c r="DD198" s="6"/>
      <c r="DE198" s="6"/>
      <c r="DF198" s="6"/>
      <c r="DG198" s="6"/>
      <c r="DH198" s="6"/>
      <c r="DI198" s="6"/>
      <c r="DJ198" s="6"/>
      <c r="DK198" s="6"/>
      <c r="DL198" s="6"/>
      <c r="DM198" s="6"/>
      <c r="DN198" s="6"/>
      <c r="DO198" s="6"/>
      <c r="DP198" s="6"/>
      <c r="DQ198" s="6"/>
      <c r="DR198" s="6"/>
      <c r="DS198" s="6"/>
      <c r="DT198" s="6"/>
      <c r="DU198" s="6"/>
      <c r="DV198" s="7"/>
      <c r="DW198" s="6"/>
      <c r="DX198" s="6"/>
      <c r="DY198" s="6"/>
      <c r="DZ198" s="6"/>
      <c r="EA198" s="6"/>
      <c r="EB198" s="6"/>
      <c r="EC198" s="6"/>
      <c r="ED198" s="6"/>
      <c r="EE198" s="6"/>
      <c r="EF198" s="6"/>
      <c r="EG198" s="6"/>
      <c r="EH198" s="6"/>
      <c r="EI198" s="6"/>
      <c r="EJ198" s="6"/>
      <c r="EK198" s="6"/>
      <c r="EL198" s="6"/>
      <c r="EM198" s="6"/>
      <c r="EN198" s="6"/>
      <c r="EO198" s="6"/>
      <c r="EP198" s="6"/>
      <c r="EQ198" s="6"/>
      <c r="ER198" s="6"/>
      <c r="ES198" s="6"/>
      <c r="ET198" s="6"/>
      <c r="EU198" s="6"/>
      <c r="EV198" s="6"/>
      <c r="EW198" s="6"/>
      <c r="EX198" s="7"/>
      <c r="EY198" s="6"/>
      <c r="EZ198" s="6"/>
    </row>
    <row r="199" spans="1:156" s="2" customFormat="1" ht="17.100000000000001" customHeight="1">
      <c r="A199" s="11" t="s">
        <v>181</v>
      </c>
      <c r="B199" s="4">
        <v>1</v>
      </c>
      <c r="C199" s="4">
        <v>10</v>
      </c>
      <c r="D199" s="36">
        <f t="shared" si="36"/>
        <v>1</v>
      </c>
      <c r="E199" s="63">
        <v>1797</v>
      </c>
      <c r="F199" s="30">
        <f t="shared" si="37"/>
        <v>163.4</v>
      </c>
      <c r="G199" s="30">
        <f t="shared" si="38"/>
        <v>163.4</v>
      </c>
      <c r="H199" s="30">
        <f t="shared" si="41"/>
        <v>0</v>
      </c>
      <c r="I199" s="30"/>
      <c r="J199" s="30">
        <f t="shared" si="39"/>
        <v>163.4</v>
      </c>
      <c r="K199" s="58"/>
      <c r="L199" s="58"/>
      <c r="M199" s="59"/>
      <c r="N199" s="59"/>
      <c r="O199" s="30">
        <f t="shared" si="40"/>
        <v>163.4</v>
      </c>
      <c r="P199" s="30">
        <v>0</v>
      </c>
      <c r="Q199" s="30">
        <v>120</v>
      </c>
      <c r="R199" s="51"/>
      <c r="S199" s="51"/>
      <c r="T199" s="1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7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7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  <c r="CO199" s="6"/>
      <c r="CP199" s="6"/>
      <c r="CQ199" s="6"/>
      <c r="CR199" s="6"/>
      <c r="CS199" s="6"/>
      <c r="CT199" s="7"/>
      <c r="CU199" s="6"/>
      <c r="CV199" s="6"/>
      <c r="CW199" s="6"/>
      <c r="CX199" s="6"/>
      <c r="CY199" s="6"/>
      <c r="CZ199" s="6"/>
      <c r="DA199" s="6"/>
      <c r="DB199" s="6"/>
      <c r="DC199" s="6"/>
      <c r="DD199" s="6"/>
      <c r="DE199" s="6"/>
      <c r="DF199" s="6"/>
      <c r="DG199" s="6"/>
      <c r="DH199" s="6"/>
      <c r="DI199" s="6"/>
      <c r="DJ199" s="6"/>
      <c r="DK199" s="6"/>
      <c r="DL199" s="6"/>
      <c r="DM199" s="6"/>
      <c r="DN199" s="6"/>
      <c r="DO199" s="6"/>
      <c r="DP199" s="6"/>
      <c r="DQ199" s="6"/>
      <c r="DR199" s="6"/>
      <c r="DS199" s="6"/>
      <c r="DT199" s="6"/>
      <c r="DU199" s="6"/>
      <c r="DV199" s="7"/>
      <c r="DW199" s="6"/>
      <c r="DX199" s="6"/>
      <c r="DY199" s="6"/>
      <c r="DZ199" s="6"/>
      <c r="EA199" s="6"/>
      <c r="EB199" s="6"/>
      <c r="EC199" s="6"/>
      <c r="ED199" s="6"/>
      <c r="EE199" s="6"/>
      <c r="EF199" s="6"/>
      <c r="EG199" s="6"/>
      <c r="EH199" s="6"/>
      <c r="EI199" s="6"/>
      <c r="EJ199" s="6"/>
      <c r="EK199" s="6"/>
      <c r="EL199" s="6"/>
      <c r="EM199" s="6"/>
      <c r="EN199" s="6"/>
      <c r="EO199" s="6"/>
      <c r="EP199" s="6"/>
      <c r="EQ199" s="6"/>
      <c r="ER199" s="6"/>
      <c r="ES199" s="6"/>
      <c r="ET199" s="6"/>
      <c r="EU199" s="6"/>
      <c r="EV199" s="6"/>
      <c r="EW199" s="6"/>
      <c r="EX199" s="7"/>
      <c r="EY199" s="6"/>
      <c r="EZ199" s="6"/>
    </row>
    <row r="200" spans="1:156" s="2" customFormat="1" ht="17.100000000000001" customHeight="1">
      <c r="A200" s="11" t="s">
        <v>182</v>
      </c>
      <c r="B200" s="4">
        <v>1</v>
      </c>
      <c r="C200" s="4">
        <v>10</v>
      </c>
      <c r="D200" s="36">
        <f t="shared" si="36"/>
        <v>1</v>
      </c>
      <c r="E200" s="63">
        <v>1528</v>
      </c>
      <c r="F200" s="30">
        <f t="shared" si="37"/>
        <v>138.9</v>
      </c>
      <c r="G200" s="30">
        <f t="shared" si="38"/>
        <v>138.9</v>
      </c>
      <c r="H200" s="30">
        <f t="shared" si="41"/>
        <v>0</v>
      </c>
      <c r="I200" s="30"/>
      <c r="J200" s="30">
        <f t="shared" si="39"/>
        <v>138.9</v>
      </c>
      <c r="K200" s="58"/>
      <c r="L200" s="58"/>
      <c r="M200" s="59"/>
      <c r="N200" s="59"/>
      <c r="O200" s="30">
        <f t="shared" si="40"/>
        <v>138.9</v>
      </c>
      <c r="P200" s="30">
        <v>0</v>
      </c>
      <c r="Q200" s="30">
        <v>102</v>
      </c>
      <c r="R200" s="51"/>
      <c r="S200" s="51"/>
      <c r="T200" s="1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7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7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  <c r="CO200" s="6"/>
      <c r="CP200" s="6"/>
      <c r="CQ200" s="6"/>
      <c r="CR200" s="6"/>
      <c r="CS200" s="6"/>
      <c r="CT200" s="7"/>
      <c r="CU200" s="6"/>
      <c r="CV200" s="6"/>
      <c r="CW200" s="6"/>
      <c r="CX200" s="6"/>
      <c r="CY200" s="6"/>
      <c r="CZ200" s="6"/>
      <c r="DA200" s="6"/>
      <c r="DB200" s="6"/>
      <c r="DC200" s="6"/>
      <c r="DD200" s="6"/>
      <c r="DE200" s="6"/>
      <c r="DF200" s="6"/>
      <c r="DG200" s="6"/>
      <c r="DH200" s="6"/>
      <c r="DI200" s="6"/>
      <c r="DJ200" s="6"/>
      <c r="DK200" s="6"/>
      <c r="DL200" s="6"/>
      <c r="DM200" s="6"/>
      <c r="DN200" s="6"/>
      <c r="DO200" s="6"/>
      <c r="DP200" s="6"/>
      <c r="DQ200" s="6"/>
      <c r="DR200" s="6"/>
      <c r="DS200" s="6"/>
      <c r="DT200" s="6"/>
      <c r="DU200" s="6"/>
      <c r="DV200" s="7"/>
      <c r="DW200" s="6"/>
      <c r="DX200" s="6"/>
      <c r="DY200" s="6"/>
      <c r="DZ200" s="6"/>
      <c r="EA200" s="6"/>
      <c r="EB200" s="6"/>
      <c r="EC200" s="6"/>
      <c r="ED200" s="6"/>
      <c r="EE200" s="6"/>
      <c r="EF200" s="6"/>
      <c r="EG200" s="6"/>
      <c r="EH200" s="6"/>
      <c r="EI200" s="6"/>
      <c r="EJ200" s="6"/>
      <c r="EK200" s="6"/>
      <c r="EL200" s="6"/>
      <c r="EM200" s="6"/>
      <c r="EN200" s="6"/>
      <c r="EO200" s="6"/>
      <c r="EP200" s="6"/>
      <c r="EQ200" s="6"/>
      <c r="ER200" s="6"/>
      <c r="ES200" s="6"/>
      <c r="ET200" s="6"/>
      <c r="EU200" s="6"/>
      <c r="EV200" s="6"/>
      <c r="EW200" s="6"/>
      <c r="EX200" s="7"/>
      <c r="EY200" s="6"/>
      <c r="EZ200" s="6"/>
    </row>
    <row r="201" spans="1:156" s="2" customFormat="1" ht="17.100000000000001" customHeight="1">
      <c r="A201" s="11" t="s">
        <v>183</v>
      </c>
      <c r="B201" s="4">
        <v>1</v>
      </c>
      <c r="C201" s="4">
        <v>10</v>
      </c>
      <c r="D201" s="36">
        <f t="shared" si="36"/>
        <v>1</v>
      </c>
      <c r="E201" s="63">
        <v>1410</v>
      </c>
      <c r="F201" s="30">
        <f t="shared" si="37"/>
        <v>128.19999999999999</v>
      </c>
      <c r="G201" s="30">
        <f t="shared" si="38"/>
        <v>128.19999999999999</v>
      </c>
      <c r="H201" s="30">
        <f t="shared" si="41"/>
        <v>0</v>
      </c>
      <c r="I201" s="30"/>
      <c r="J201" s="30">
        <f t="shared" si="39"/>
        <v>128.19999999999999</v>
      </c>
      <c r="K201" s="58"/>
      <c r="L201" s="58"/>
      <c r="M201" s="59"/>
      <c r="N201" s="59"/>
      <c r="O201" s="30">
        <f t="shared" si="40"/>
        <v>128.19999999999999</v>
      </c>
      <c r="P201" s="30">
        <v>0</v>
      </c>
      <c r="Q201" s="30">
        <v>94.1</v>
      </c>
      <c r="R201" s="51"/>
      <c r="S201" s="51"/>
      <c r="T201" s="1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7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7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  <c r="CO201" s="6"/>
      <c r="CP201" s="6"/>
      <c r="CQ201" s="6"/>
      <c r="CR201" s="6"/>
      <c r="CS201" s="6"/>
      <c r="CT201" s="7"/>
      <c r="CU201" s="6"/>
      <c r="CV201" s="6"/>
      <c r="CW201" s="6"/>
      <c r="CX201" s="6"/>
      <c r="CY201" s="6"/>
      <c r="CZ201" s="6"/>
      <c r="DA201" s="6"/>
      <c r="DB201" s="6"/>
      <c r="DC201" s="6"/>
      <c r="DD201" s="6"/>
      <c r="DE201" s="6"/>
      <c r="DF201" s="6"/>
      <c r="DG201" s="6"/>
      <c r="DH201" s="6"/>
      <c r="DI201" s="6"/>
      <c r="DJ201" s="6"/>
      <c r="DK201" s="6"/>
      <c r="DL201" s="6"/>
      <c r="DM201" s="6"/>
      <c r="DN201" s="6"/>
      <c r="DO201" s="6"/>
      <c r="DP201" s="6"/>
      <c r="DQ201" s="6"/>
      <c r="DR201" s="6"/>
      <c r="DS201" s="6"/>
      <c r="DT201" s="6"/>
      <c r="DU201" s="6"/>
      <c r="DV201" s="7"/>
      <c r="DW201" s="6"/>
      <c r="DX201" s="6"/>
      <c r="DY201" s="6"/>
      <c r="DZ201" s="6"/>
      <c r="EA201" s="6"/>
      <c r="EB201" s="6"/>
      <c r="EC201" s="6"/>
      <c r="ED201" s="6"/>
      <c r="EE201" s="6"/>
      <c r="EF201" s="6"/>
      <c r="EG201" s="6"/>
      <c r="EH201" s="6"/>
      <c r="EI201" s="6"/>
      <c r="EJ201" s="6"/>
      <c r="EK201" s="6"/>
      <c r="EL201" s="6"/>
      <c r="EM201" s="6"/>
      <c r="EN201" s="6"/>
      <c r="EO201" s="6"/>
      <c r="EP201" s="6"/>
      <c r="EQ201" s="6"/>
      <c r="ER201" s="6"/>
      <c r="ES201" s="6"/>
      <c r="ET201" s="6"/>
      <c r="EU201" s="6"/>
      <c r="EV201" s="6"/>
      <c r="EW201" s="6"/>
      <c r="EX201" s="7"/>
      <c r="EY201" s="6"/>
      <c r="EZ201" s="6"/>
    </row>
    <row r="202" spans="1:156" s="2" customFormat="1" ht="17.100000000000001" customHeight="1">
      <c r="A202" s="11" t="s">
        <v>184</v>
      </c>
      <c r="B202" s="4">
        <v>1</v>
      </c>
      <c r="C202" s="4">
        <v>10</v>
      </c>
      <c r="D202" s="36">
        <f t="shared" si="36"/>
        <v>1</v>
      </c>
      <c r="E202" s="63">
        <v>1266</v>
      </c>
      <c r="F202" s="30">
        <f t="shared" si="37"/>
        <v>115.1</v>
      </c>
      <c r="G202" s="30">
        <f t="shared" si="38"/>
        <v>115.1</v>
      </c>
      <c r="H202" s="30">
        <f t="shared" si="41"/>
        <v>0</v>
      </c>
      <c r="I202" s="30"/>
      <c r="J202" s="30">
        <f t="shared" si="39"/>
        <v>115.1</v>
      </c>
      <c r="K202" s="58"/>
      <c r="L202" s="58"/>
      <c r="M202" s="59"/>
      <c r="N202" s="59"/>
      <c r="O202" s="30">
        <f t="shared" si="40"/>
        <v>115.1</v>
      </c>
      <c r="P202" s="30">
        <v>0</v>
      </c>
      <c r="Q202" s="30">
        <v>84.5</v>
      </c>
      <c r="R202" s="51"/>
      <c r="S202" s="51"/>
      <c r="T202" s="1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7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7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  <c r="CO202" s="6"/>
      <c r="CP202" s="6"/>
      <c r="CQ202" s="6"/>
      <c r="CR202" s="6"/>
      <c r="CS202" s="6"/>
      <c r="CT202" s="7"/>
      <c r="CU202" s="6"/>
      <c r="CV202" s="6"/>
      <c r="CW202" s="6"/>
      <c r="CX202" s="6"/>
      <c r="CY202" s="6"/>
      <c r="CZ202" s="6"/>
      <c r="DA202" s="6"/>
      <c r="DB202" s="6"/>
      <c r="DC202" s="6"/>
      <c r="DD202" s="6"/>
      <c r="DE202" s="6"/>
      <c r="DF202" s="6"/>
      <c r="DG202" s="6"/>
      <c r="DH202" s="6"/>
      <c r="DI202" s="6"/>
      <c r="DJ202" s="6"/>
      <c r="DK202" s="6"/>
      <c r="DL202" s="6"/>
      <c r="DM202" s="6"/>
      <c r="DN202" s="6"/>
      <c r="DO202" s="6"/>
      <c r="DP202" s="6"/>
      <c r="DQ202" s="6"/>
      <c r="DR202" s="6"/>
      <c r="DS202" s="6"/>
      <c r="DT202" s="6"/>
      <c r="DU202" s="6"/>
      <c r="DV202" s="7"/>
      <c r="DW202" s="6"/>
      <c r="DX202" s="6"/>
      <c r="DY202" s="6"/>
      <c r="DZ202" s="6"/>
      <c r="EA202" s="6"/>
      <c r="EB202" s="6"/>
      <c r="EC202" s="6"/>
      <c r="ED202" s="6"/>
      <c r="EE202" s="6"/>
      <c r="EF202" s="6"/>
      <c r="EG202" s="6"/>
      <c r="EH202" s="6"/>
      <c r="EI202" s="6"/>
      <c r="EJ202" s="6"/>
      <c r="EK202" s="6"/>
      <c r="EL202" s="6"/>
      <c r="EM202" s="6"/>
      <c r="EN202" s="6"/>
      <c r="EO202" s="6"/>
      <c r="EP202" s="6"/>
      <c r="EQ202" s="6"/>
      <c r="ER202" s="6"/>
      <c r="ES202" s="6"/>
      <c r="ET202" s="6"/>
      <c r="EU202" s="6"/>
      <c r="EV202" s="6"/>
      <c r="EW202" s="6"/>
      <c r="EX202" s="7"/>
      <c r="EY202" s="6"/>
      <c r="EZ202" s="6"/>
    </row>
    <row r="203" spans="1:156" s="2" customFormat="1" ht="17.100000000000001" customHeight="1">
      <c r="A203" s="11" t="s">
        <v>185</v>
      </c>
      <c r="B203" s="4">
        <v>1</v>
      </c>
      <c r="C203" s="4">
        <v>10</v>
      </c>
      <c r="D203" s="36">
        <f t="shared" si="36"/>
        <v>1</v>
      </c>
      <c r="E203" s="63">
        <v>1532</v>
      </c>
      <c r="F203" s="30">
        <f t="shared" si="37"/>
        <v>139.30000000000001</v>
      </c>
      <c r="G203" s="30">
        <f t="shared" si="38"/>
        <v>139.30000000000001</v>
      </c>
      <c r="H203" s="30">
        <f t="shared" si="41"/>
        <v>0</v>
      </c>
      <c r="I203" s="30"/>
      <c r="J203" s="30">
        <f t="shared" si="39"/>
        <v>139.30000000000001</v>
      </c>
      <c r="K203" s="58"/>
      <c r="L203" s="58"/>
      <c r="M203" s="59"/>
      <c r="N203" s="59"/>
      <c r="O203" s="30">
        <f t="shared" si="40"/>
        <v>139.30000000000001</v>
      </c>
      <c r="P203" s="30">
        <v>0</v>
      </c>
      <c r="Q203" s="30">
        <v>102.3</v>
      </c>
      <c r="R203" s="51"/>
      <c r="S203" s="51"/>
      <c r="T203" s="1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7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7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  <c r="CO203" s="6"/>
      <c r="CP203" s="6"/>
      <c r="CQ203" s="6"/>
      <c r="CR203" s="6"/>
      <c r="CS203" s="6"/>
      <c r="CT203" s="7"/>
      <c r="CU203" s="6"/>
      <c r="CV203" s="6"/>
      <c r="CW203" s="6"/>
      <c r="CX203" s="6"/>
      <c r="CY203" s="6"/>
      <c r="CZ203" s="6"/>
      <c r="DA203" s="6"/>
      <c r="DB203" s="6"/>
      <c r="DC203" s="6"/>
      <c r="DD203" s="6"/>
      <c r="DE203" s="6"/>
      <c r="DF203" s="6"/>
      <c r="DG203" s="6"/>
      <c r="DH203" s="6"/>
      <c r="DI203" s="6"/>
      <c r="DJ203" s="6"/>
      <c r="DK203" s="6"/>
      <c r="DL203" s="6"/>
      <c r="DM203" s="6"/>
      <c r="DN203" s="6"/>
      <c r="DO203" s="6"/>
      <c r="DP203" s="6"/>
      <c r="DQ203" s="6"/>
      <c r="DR203" s="6"/>
      <c r="DS203" s="6"/>
      <c r="DT203" s="6"/>
      <c r="DU203" s="6"/>
      <c r="DV203" s="7"/>
      <c r="DW203" s="6"/>
      <c r="DX203" s="6"/>
      <c r="DY203" s="6"/>
      <c r="DZ203" s="6"/>
      <c r="EA203" s="6"/>
      <c r="EB203" s="6"/>
      <c r="EC203" s="6"/>
      <c r="ED203" s="6"/>
      <c r="EE203" s="6"/>
      <c r="EF203" s="6"/>
      <c r="EG203" s="6"/>
      <c r="EH203" s="6"/>
      <c r="EI203" s="6"/>
      <c r="EJ203" s="6"/>
      <c r="EK203" s="6"/>
      <c r="EL203" s="6"/>
      <c r="EM203" s="6"/>
      <c r="EN203" s="6"/>
      <c r="EO203" s="6"/>
      <c r="EP203" s="6"/>
      <c r="EQ203" s="6"/>
      <c r="ER203" s="6"/>
      <c r="ES203" s="6"/>
      <c r="ET203" s="6"/>
      <c r="EU203" s="6"/>
      <c r="EV203" s="6"/>
      <c r="EW203" s="6"/>
      <c r="EX203" s="7"/>
      <c r="EY203" s="6"/>
      <c r="EZ203" s="6"/>
    </row>
    <row r="204" spans="1:156" s="2" customFormat="1" ht="17.100000000000001" customHeight="1">
      <c r="A204" s="15" t="s">
        <v>186</v>
      </c>
      <c r="B204" s="8"/>
      <c r="C204" s="8"/>
      <c r="D204" s="36"/>
      <c r="E204" s="64"/>
      <c r="F204" s="30"/>
      <c r="G204" s="30"/>
      <c r="H204" s="30"/>
      <c r="I204" s="30"/>
      <c r="J204" s="30"/>
      <c r="K204" s="8"/>
      <c r="L204" s="8"/>
      <c r="M204" s="8"/>
      <c r="N204" s="8"/>
      <c r="O204" s="30"/>
      <c r="P204" s="30"/>
      <c r="Q204" s="30"/>
      <c r="R204" s="51"/>
      <c r="S204" s="51"/>
      <c r="T204" s="1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7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7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  <c r="CO204" s="6"/>
      <c r="CP204" s="6"/>
      <c r="CQ204" s="6"/>
      <c r="CR204" s="6"/>
      <c r="CS204" s="6"/>
      <c r="CT204" s="7"/>
      <c r="CU204" s="6"/>
      <c r="CV204" s="6"/>
      <c r="CW204" s="6"/>
      <c r="CX204" s="6"/>
      <c r="CY204" s="6"/>
      <c r="CZ204" s="6"/>
      <c r="DA204" s="6"/>
      <c r="DB204" s="6"/>
      <c r="DC204" s="6"/>
      <c r="DD204" s="6"/>
      <c r="DE204" s="6"/>
      <c r="DF204" s="6"/>
      <c r="DG204" s="6"/>
      <c r="DH204" s="6"/>
      <c r="DI204" s="6"/>
      <c r="DJ204" s="6"/>
      <c r="DK204" s="6"/>
      <c r="DL204" s="6"/>
      <c r="DM204" s="6"/>
      <c r="DN204" s="6"/>
      <c r="DO204" s="6"/>
      <c r="DP204" s="6"/>
      <c r="DQ204" s="6"/>
      <c r="DR204" s="6"/>
      <c r="DS204" s="6"/>
      <c r="DT204" s="6"/>
      <c r="DU204" s="6"/>
      <c r="DV204" s="7"/>
      <c r="DW204" s="6"/>
      <c r="DX204" s="6"/>
      <c r="DY204" s="6"/>
      <c r="DZ204" s="6"/>
      <c r="EA204" s="6"/>
      <c r="EB204" s="6"/>
      <c r="EC204" s="6"/>
      <c r="ED204" s="6"/>
      <c r="EE204" s="6"/>
      <c r="EF204" s="6"/>
      <c r="EG204" s="6"/>
      <c r="EH204" s="6"/>
      <c r="EI204" s="6"/>
      <c r="EJ204" s="6"/>
      <c r="EK204" s="6"/>
      <c r="EL204" s="6"/>
      <c r="EM204" s="6"/>
      <c r="EN204" s="6"/>
      <c r="EO204" s="6"/>
      <c r="EP204" s="6"/>
      <c r="EQ204" s="6"/>
      <c r="ER204" s="6"/>
      <c r="ES204" s="6"/>
      <c r="ET204" s="6"/>
      <c r="EU204" s="6"/>
      <c r="EV204" s="6"/>
      <c r="EW204" s="6"/>
      <c r="EX204" s="7"/>
      <c r="EY204" s="6"/>
      <c r="EZ204" s="6"/>
    </row>
    <row r="205" spans="1:156" s="2" customFormat="1" ht="17.100000000000001" customHeight="1">
      <c r="A205" s="11" t="s">
        <v>187</v>
      </c>
      <c r="B205" s="4">
        <v>1</v>
      </c>
      <c r="C205" s="4">
        <v>10</v>
      </c>
      <c r="D205" s="36">
        <f t="shared" si="36"/>
        <v>1</v>
      </c>
      <c r="E205" s="63">
        <v>1788</v>
      </c>
      <c r="F205" s="30">
        <f t="shared" si="37"/>
        <v>162.5</v>
      </c>
      <c r="G205" s="30">
        <f t="shared" si="38"/>
        <v>162.5</v>
      </c>
      <c r="H205" s="30">
        <f t="shared" ref="H205:H216" si="42">G205-F205</f>
        <v>0</v>
      </c>
      <c r="I205" s="30"/>
      <c r="J205" s="30">
        <f t="shared" si="39"/>
        <v>162.5</v>
      </c>
      <c r="K205" s="58"/>
      <c r="L205" s="58"/>
      <c r="M205" s="59"/>
      <c r="N205" s="59"/>
      <c r="O205" s="30">
        <f t="shared" si="40"/>
        <v>162.5</v>
      </c>
      <c r="P205" s="30">
        <v>162.5</v>
      </c>
      <c r="Q205" s="30">
        <v>0</v>
      </c>
      <c r="R205" s="51"/>
      <c r="S205" s="51"/>
      <c r="T205" s="1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7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7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  <c r="CO205" s="6"/>
      <c r="CP205" s="6"/>
      <c r="CQ205" s="6"/>
      <c r="CR205" s="6"/>
      <c r="CS205" s="6"/>
      <c r="CT205" s="7"/>
      <c r="CU205" s="6"/>
      <c r="CV205" s="6"/>
      <c r="CW205" s="6"/>
      <c r="CX205" s="6"/>
      <c r="CY205" s="6"/>
      <c r="CZ205" s="6"/>
      <c r="DA205" s="6"/>
      <c r="DB205" s="6"/>
      <c r="DC205" s="6"/>
      <c r="DD205" s="6"/>
      <c r="DE205" s="6"/>
      <c r="DF205" s="6"/>
      <c r="DG205" s="6"/>
      <c r="DH205" s="6"/>
      <c r="DI205" s="6"/>
      <c r="DJ205" s="6"/>
      <c r="DK205" s="6"/>
      <c r="DL205" s="6"/>
      <c r="DM205" s="6"/>
      <c r="DN205" s="6"/>
      <c r="DO205" s="6"/>
      <c r="DP205" s="6"/>
      <c r="DQ205" s="6"/>
      <c r="DR205" s="6"/>
      <c r="DS205" s="6"/>
      <c r="DT205" s="6"/>
      <c r="DU205" s="6"/>
      <c r="DV205" s="7"/>
      <c r="DW205" s="6"/>
      <c r="DX205" s="6"/>
      <c r="DY205" s="6"/>
      <c r="DZ205" s="6"/>
      <c r="EA205" s="6"/>
      <c r="EB205" s="6"/>
      <c r="EC205" s="6"/>
      <c r="ED205" s="6"/>
      <c r="EE205" s="6"/>
      <c r="EF205" s="6"/>
      <c r="EG205" s="6"/>
      <c r="EH205" s="6"/>
      <c r="EI205" s="6"/>
      <c r="EJ205" s="6"/>
      <c r="EK205" s="6"/>
      <c r="EL205" s="6"/>
      <c r="EM205" s="6"/>
      <c r="EN205" s="6"/>
      <c r="EO205" s="6"/>
      <c r="EP205" s="6"/>
      <c r="EQ205" s="6"/>
      <c r="ER205" s="6"/>
      <c r="ES205" s="6"/>
      <c r="ET205" s="6"/>
      <c r="EU205" s="6"/>
      <c r="EV205" s="6"/>
      <c r="EW205" s="6"/>
      <c r="EX205" s="7"/>
      <c r="EY205" s="6"/>
      <c r="EZ205" s="6"/>
    </row>
    <row r="206" spans="1:156" s="2" customFormat="1" ht="17.100000000000001" customHeight="1">
      <c r="A206" s="11" t="s">
        <v>188</v>
      </c>
      <c r="B206" s="4">
        <v>1</v>
      </c>
      <c r="C206" s="4">
        <v>10</v>
      </c>
      <c r="D206" s="36">
        <f t="shared" si="36"/>
        <v>1</v>
      </c>
      <c r="E206" s="63">
        <v>1844</v>
      </c>
      <c r="F206" s="30">
        <f t="shared" si="37"/>
        <v>167.6</v>
      </c>
      <c r="G206" s="30">
        <f t="shared" si="38"/>
        <v>167.6</v>
      </c>
      <c r="H206" s="30">
        <f t="shared" si="42"/>
        <v>0</v>
      </c>
      <c r="I206" s="30"/>
      <c r="J206" s="30">
        <f t="shared" si="39"/>
        <v>167.6</v>
      </c>
      <c r="K206" s="58"/>
      <c r="L206" s="58"/>
      <c r="M206" s="59"/>
      <c r="N206" s="59"/>
      <c r="O206" s="30">
        <f t="shared" si="40"/>
        <v>167.6</v>
      </c>
      <c r="P206" s="30">
        <v>167.6</v>
      </c>
      <c r="Q206" s="30">
        <v>0</v>
      </c>
      <c r="R206" s="51"/>
      <c r="S206" s="51"/>
      <c r="T206" s="1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7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7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  <c r="CO206" s="6"/>
      <c r="CP206" s="6"/>
      <c r="CQ206" s="6"/>
      <c r="CR206" s="6"/>
      <c r="CS206" s="6"/>
      <c r="CT206" s="7"/>
      <c r="CU206" s="6"/>
      <c r="CV206" s="6"/>
      <c r="CW206" s="6"/>
      <c r="CX206" s="6"/>
      <c r="CY206" s="6"/>
      <c r="CZ206" s="6"/>
      <c r="DA206" s="6"/>
      <c r="DB206" s="6"/>
      <c r="DC206" s="6"/>
      <c r="DD206" s="6"/>
      <c r="DE206" s="6"/>
      <c r="DF206" s="6"/>
      <c r="DG206" s="6"/>
      <c r="DH206" s="6"/>
      <c r="DI206" s="6"/>
      <c r="DJ206" s="6"/>
      <c r="DK206" s="6"/>
      <c r="DL206" s="6"/>
      <c r="DM206" s="6"/>
      <c r="DN206" s="6"/>
      <c r="DO206" s="6"/>
      <c r="DP206" s="6"/>
      <c r="DQ206" s="6"/>
      <c r="DR206" s="6"/>
      <c r="DS206" s="6"/>
      <c r="DT206" s="6"/>
      <c r="DU206" s="6"/>
      <c r="DV206" s="7"/>
      <c r="DW206" s="6"/>
      <c r="DX206" s="6"/>
      <c r="DY206" s="6"/>
      <c r="DZ206" s="6"/>
      <c r="EA206" s="6"/>
      <c r="EB206" s="6"/>
      <c r="EC206" s="6"/>
      <c r="ED206" s="6"/>
      <c r="EE206" s="6"/>
      <c r="EF206" s="6"/>
      <c r="EG206" s="6"/>
      <c r="EH206" s="6"/>
      <c r="EI206" s="6"/>
      <c r="EJ206" s="6"/>
      <c r="EK206" s="6"/>
      <c r="EL206" s="6"/>
      <c r="EM206" s="6"/>
      <c r="EN206" s="6"/>
      <c r="EO206" s="6"/>
      <c r="EP206" s="6"/>
      <c r="EQ206" s="6"/>
      <c r="ER206" s="6"/>
      <c r="ES206" s="6"/>
      <c r="ET206" s="6"/>
      <c r="EU206" s="6"/>
      <c r="EV206" s="6"/>
      <c r="EW206" s="6"/>
      <c r="EX206" s="7"/>
      <c r="EY206" s="6"/>
      <c r="EZ206" s="6"/>
    </row>
    <row r="207" spans="1:156" s="2" customFormat="1" ht="17.100000000000001" customHeight="1">
      <c r="A207" s="11" t="s">
        <v>189</v>
      </c>
      <c r="B207" s="4">
        <v>1</v>
      </c>
      <c r="C207" s="4">
        <v>10</v>
      </c>
      <c r="D207" s="36">
        <f t="shared" si="36"/>
        <v>1</v>
      </c>
      <c r="E207" s="63">
        <v>3236</v>
      </c>
      <c r="F207" s="30">
        <f t="shared" si="37"/>
        <v>294.2</v>
      </c>
      <c r="G207" s="30">
        <f t="shared" si="38"/>
        <v>294.2</v>
      </c>
      <c r="H207" s="30">
        <f t="shared" si="42"/>
        <v>0</v>
      </c>
      <c r="I207" s="30"/>
      <c r="J207" s="30">
        <f t="shared" si="39"/>
        <v>294.2</v>
      </c>
      <c r="K207" s="58"/>
      <c r="L207" s="58"/>
      <c r="M207" s="59"/>
      <c r="N207" s="59"/>
      <c r="O207" s="30">
        <f t="shared" si="40"/>
        <v>294.2</v>
      </c>
      <c r="P207" s="30">
        <v>294.2</v>
      </c>
      <c r="Q207" s="30">
        <v>0</v>
      </c>
      <c r="R207" s="51"/>
      <c r="S207" s="51"/>
      <c r="T207" s="1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7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7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  <c r="CO207" s="6"/>
      <c r="CP207" s="6"/>
      <c r="CQ207" s="6"/>
      <c r="CR207" s="6"/>
      <c r="CS207" s="6"/>
      <c r="CT207" s="7"/>
      <c r="CU207" s="6"/>
      <c r="CV207" s="6"/>
      <c r="CW207" s="6"/>
      <c r="CX207" s="6"/>
      <c r="CY207" s="6"/>
      <c r="CZ207" s="6"/>
      <c r="DA207" s="6"/>
      <c r="DB207" s="6"/>
      <c r="DC207" s="6"/>
      <c r="DD207" s="6"/>
      <c r="DE207" s="6"/>
      <c r="DF207" s="6"/>
      <c r="DG207" s="6"/>
      <c r="DH207" s="6"/>
      <c r="DI207" s="6"/>
      <c r="DJ207" s="6"/>
      <c r="DK207" s="6"/>
      <c r="DL207" s="6"/>
      <c r="DM207" s="6"/>
      <c r="DN207" s="6"/>
      <c r="DO207" s="6"/>
      <c r="DP207" s="6"/>
      <c r="DQ207" s="6"/>
      <c r="DR207" s="6"/>
      <c r="DS207" s="6"/>
      <c r="DT207" s="6"/>
      <c r="DU207" s="6"/>
      <c r="DV207" s="7"/>
      <c r="DW207" s="6"/>
      <c r="DX207" s="6"/>
      <c r="DY207" s="6"/>
      <c r="DZ207" s="6"/>
      <c r="EA207" s="6"/>
      <c r="EB207" s="6"/>
      <c r="EC207" s="6"/>
      <c r="ED207" s="6"/>
      <c r="EE207" s="6"/>
      <c r="EF207" s="6"/>
      <c r="EG207" s="6"/>
      <c r="EH207" s="6"/>
      <c r="EI207" s="6"/>
      <c r="EJ207" s="6"/>
      <c r="EK207" s="6"/>
      <c r="EL207" s="6"/>
      <c r="EM207" s="6"/>
      <c r="EN207" s="6"/>
      <c r="EO207" s="6"/>
      <c r="EP207" s="6"/>
      <c r="EQ207" s="6"/>
      <c r="ER207" s="6"/>
      <c r="ES207" s="6"/>
      <c r="ET207" s="6"/>
      <c r="EU207" s="6"/>
      <c r="EV207" s="6"/>
      <c r="EW207" s="6"/>
      <c r="EX207" s="7"/>
      <c r="EY207" s="6"/>
      <c r="EZ207" s="6"/>
    </row>
    <row r="208" spans="1:156" s="2" customFormat="1" ht="17.100000000000001" customHeight="1">
      <c r="A208" s="11" t="s">
        <v>190</v>
      </c>
      <c r="B208" s="4">
        <v>1</v>
      </c>
      <c r="C208" s="4">
        <v>10</v>
      </c>
      <c r="D208" s="36">
        <f t="shared" si="36"/>
        <v>1</v>
      </c>
      <c r="E208" s="63">
        <v>1786</v>
      </c>
      <c r="F208" s="30">
        <f t="shared" si="37"/>
        <v>162.4</v>
      </c>
      <c r="G208" s="30">
        <f t="shared" si="38"/>
        <v>162.4</v>
      </c>
      <c r="H208" s="30">
        <f t="shared" si="42"/>
        <v>0</v>
      </c>
      <c r="I208" s="30"/>
      <c r="J208" s="30">
        <f t="shared" si="39"/>
        <v>162.4</v>
      </c>
      <c r="K208" s="58"/>
      <c r="L208" s="58"/>
      <c r="M208" s="59"/>
      <c r="N208" s="59"/>
      <c r="O208" s="30">
        <f t="shared" si="40"/>
        <v>162.4</v>
      </c>
      <c r="P208" s="30">
        <v>162.4</v>
      </c>
      <c r="Q208" s="30">
        <v>0</v>
      </c>
      <c r="R208" s="51"/>
      <c r="S208" s="51"/>
      <c r="T208" s="1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7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7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  <c r="CO208" s="6"/>
      <c r="CP208" s="6"/>
      <c r="CQ208" s="6"/>
      <c r="CR208" s="6"/>
      <c r="CS208" s="6"/>
      <c r="CT208" s="7"/>
      <c r="CU208" s="6"/>
      <c r="CV208" s="6"/>
      <c r="CW208" s="6"/>
      <c r="CX208" s="6"/>
      <c r="CY208" s="6"/>
      <c r="CZ208" s="6"/>
      <c r="DA208" s="6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6"/>
      <c r="DQ208" s="6"/>
      <c r="DR208" s="6"/>
      <c r="DS208" s="6"/>
      <c r="DT208" s="6"/>
      <c r="DU208" s="6"/>
      <c r="DV208" s="7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  <c r="EI208" s="6"/>
      <c r="EJ208" s="6"/>
      <c r="EK208" s="6"/>
      <c r="EL208" s="6"/>
      <c r="EM208" s="6"/>
      <c r="EN208" s="6"/>
      <c r="EO208" s="6"/>
      <c r="EP208" s="6"/>
      <c r="EQ208" s="6"/>
      <c r="ER208" s="6"/>
      <c r="ES208" s="6"/>
      <c r="ET208" s="6"/>
      <c r="EU208" s="6"/>
      <c r="EV208" s="6"/>
      <c r="EW208" s="6"/>
      <c r="EX208" s="7"/>
      <c r="EY208" s="6"/>
      <c r="EZ208" s="6"/>
    </row>
    <row r="209" spans="1:156" s="2" customFormat="1" ht="17.100000000000001" customHeight="1">
      <c r="A209" s="11" t="s">
        <v>191</v>
      </c>
      <c r="B209" s="4">
        <v>1</v>
      </c>
      <c r="C209" s="4">
        <v>10</v>
      </c>
      <c r="D209" s="36">
        <f t="shared" si="36"/>
        <v>1</v>
      </c>
      <c r="E209" s="63">
        <v>1832</v>
      </c>
      <c r="F209" s="30">
        <f t="shared" si="37"/>
        <v>166.5</v>
      </c>
      <c r="G209" s="30">
        <f t="shared" si="38"/>
        <v>166.5</v>
      </c>
      <c r="H209" s="30">
        <f t="shared" si="42"/>
        <v>0</v>
      </c>
      <c r="I209" s="30"/>
      <c r="J209" s="30">
        <f t="shared" si="39"/>
        <v>166.5</v>
      </c>
      <c r="K209" s="58"/>
      <c r="L209" s="58"/>
      <c r="M209" s="59"/>
      <c r="N209" s="59"/>
      <c r="O209" s="30">
        <f t="shared" si="40"/>
        <v>166.5</v>
      </c>
      <c r="P209" s="30">
        <v>166.5</v>
      </c>
      <c r="Q209" s="30">
        <v>0</v>
      </c>
      <c r="R209" s="51"/>
      <c r="S209" s="51"/>
      <c r="T209" s="1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7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7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  <c r="CO209" s="6"/>
      <c r="CP209" s="6"/>
      <c r="CQ209" s="6"/>
      <c r="CR209" s="6"/>
      <c r="CS209" s="6"/>
      <c r="CT209" s="7"/>
      <c r="CU209" s="6"/>
      <c r="CV209" s="6"/>
      <c r="CW209" s="6"/>
      <c r="CX209" s="6"/>
      <c r="CY209" s="6"/>
      <c r="CZ209" s="6"/>
      <c r="DA209" s="6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6"/>
      <c r="DP209" s="6"/>
      <c r="DQ209" s="6"/>
      <c r="DR209" s="6"/>
      <c r="DS209" s="6"/>
      <c r="DT209" s="6"/>
      <c r="DU209" s="6"/>
      <c r="DV209" s="7"/>
      <c r="DW209" s="6"/>
      <c r="DX209" s="6"/>
      <c r="DY209" s="6"/>
      <c r="DZ209" s="6"/>
      <c r="EA209" s="6"/>
      <c r="EB209" s="6"/>
      <c r="EC209" s="6"/>
      <c r="ED209" s="6"/>
      <c r="EE209" s="6"/>
      <c r="EF209" s="6"/>
      <c r="EG209" s="6"/>
      <c r="EH209" s="6"/>
      <c r="EI209" s="6"/>
      <c r="EJ209" s="6"/>
      <c r="EK209" s="6"/>
      <c r="EL209" s="6"/>
      <c r="EM209" s="6"/>
      <c r="EN209" s="6"/>
      <c r="EO209" s="6"/>
      <c r="EP209" s="6"/>
      <c r="EQ209" s="6"/>
      <c r="ER209" s="6"/>
      <c r="ES209" s="6"/>
      <c r="ET209" s="6"/>
      <c r="EU209" s="6"/>
      <c r="EV209" s="6"/>
      <c r="EW209" s="6"/>
      <c r="EX209" s="7"/>
      <c r="EY209" s="6"/>
      <c r="EZ209" s="6"/>
    </row>
    <row r="210" spans="1:156" s="2" customFormat="1" ht="17.100000000000001" customHeight="1">
      <c r="A210" s="11" t="s">
        <v>192</v>
      </c>
      <c r="B210" s="4">
        <v>1</v>
      </c>
      <c r="C210" s="4">
        <v>10</v>
      </c>
      <c r="D210" s="36">
        <f t="shared" si="36"/>
        <v>1</v>
      </c>
      <c r="E210" s="63">
        <v>3980</v>
      </c>
      <c r="F210" s="30">
        <f t="shared" si="37"/>
        <v>361.8</v>
      </c>
      <c r="G210" s="30">
        <f t="shared" si="38"/>
        <v>361.8</v>
      </c>
      <c r="H210" s="30">
        <f t="shared" si="42"/>
        <v>0</v>
      </c>
      <c r="I210" s="30"/>
      <c r="J210" s="30">
        <f t="shared" si="39"/>
        <v>361.8</v>
      </c>
      <c r="K210" s="58"/>
      <c r="L210" s="58"/>
      <c r="M210" s="59"/>
      <c r="N210" s="59"/>
      <c r="O210" s="30">
        <f t="shared" si="40"/>
        <v>361.8</v>
      </c>
      <c r="P210" s="30">
        <v>361.8</v>
      </c>
      <c r="Q210" s="30">
        <v>0</v>
      </c>
      <c r="R210" s="51"/>
      <c r="S210" s="51"/>
      <c r="T210" s="1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7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7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  <c r="CO210" s="6"/>
      <c r="CP210" s="6"/>
      <c r="CQ210" s="6"/>
      <c r="CR210" s="6"/>
      <c r="CS210" s="6"/>
      <c r="CT210" s="7"/>
      <c r="CU210" s="6"/>
      <c r="CV210" s="6"/>
      <c r="CW210" s="6"/>
      <c r="CX210" s="6"/>
      <c r="CY210" s="6"/>
      <c r="CZ210" s="6"/>
      <c r="DA210" s="6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6"/>
      <c r="DP210" s="6"/>
      <c r="DQ210" s="6"/>
      <c r="DR210" s="6"/>
      <c r="DS210" s="6"/>
      <c r="DT210" s="6"/>
      <c r="DU210" s="6"/>
      <c r="DV210" s="7"/>
      <c r="DW210" s="6"/>
      <c r="DX210" s="6"/>
      <c r="DY210" s="6"/>
      <c r="DZ210" s="6"/>
      <c r="EA210" s="6"/>
      <c r="EB210" s="6"/>
      <c r="EC210" s="6"/>
      <c r="ED210" s="6"/>
      <c r="EE210" s="6"/>
      <c r="EF210" s="6"/>
      <c r="EG210" s="6"/>
      <c r="EH210" s="6"/>
      <c r="EI210" s="6"/>
      <c r="EJ210" s="6"/>
      <c r="EK210" s="6"/>
      <c r="EL210" s="6"/>
      <c r="EM210" s="6"/>
      <c r="EN210" s="6"/>
      <c r="EO210" s="6"/>
      <c r="EP210" s="6"/>
      <c r="EQ210" s="6"/>
      <c r="ER210" s="6"/>
      <c r="ES210" s="6"/>
      <c r="ET210" s="6"/>
      <c r="EU210" s="6"/>
      <c r="EV210" s="6"/>
      <c r="EW210" s="6"/>
      <c r="EX210" s="7"/>
      <c r="EY210" s="6"/>
      <c r="EZ210" s="6"/>
    </row>
    <row r="211" spans="1:156" s="2" customFormat="1" ht="17.100000000000001" customHeight="1">
      <c r="A211" s="11" t="s">
        <v>193</v>
      </c>
      <c r="B211" s="4">
        <v>1</v>
      </c>
      <c r="C211" s="4">
        <v>10</v>
      </c>
      <c r="D211" s="36">
        <f t="shared" si="36"/>
        <v>1</v>
      </c>
      <c r="E211" s="63">
        <v>3770</v>
      </c>
      <c r="F211" s="30">
        <f t="shared" si="37"/>
        <v>342.7</v>
      </c>
      <c r="G211" s="30">
        <f t="shared" si="38"/>
        <v>342.7</v>
      </c>
      <c r="H211" s="30">
        <f t="shared" si="42"/>
        <v>0</v>
      </c>
      <c r="I211" s="30"/>
      <c r="J211" s="30">
        <f t="shared" si="39"/>
        <v>342.7</v>
      </c>
      <c r="K211" s="58"/>
      <c r="L211" s="58"/>
      <c r="M211" s="59"/>
      <c r="N211" s="59"/>
      <c r="O211" s="30">
        <f t="shared" si="40"/>
        <v>342.7</v>
      </c>
      <c r="P211" s="30">
        <v>342.7</v>
      </c>
      <c r="Q211" s="30">
        <v>0</v>
      </c>
      <c r="R211" s="51"/>
      <c r="S211" s="51"/>
      <c r="T211" s="1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7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7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7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6"/>
      <c r="DS211" s="6"/>
      <c r="DT211" s="6"/>
      <c r="DU211" s="6"/>
      <c r="DV211" s="7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6"/>
      <c r="EN211" s="6"/>
      <c r="EO211" s="6"/>
      <c r="EP211" s="6"/>
      <c r="EQ211" s="6"/>
      <c r="ER211" s="6"/>
      <c r="ES211" s="6"/>
      <c r="ET211" s="6"/>
      <c r="EU211" s="6"/>
      <c r="EV211" s="6"/>
      <c r="EW211" s="6"/>
      <c r="EX211" s="7"/>
      <c r="EY211" s="6"/>
      <c r="EZ211" s="6"/>
    </row>
    <row r="212" spans="1:156" s="2" customFormat="1" ht="17.100000000000001" customHeight="1">
      <c r="A212" s="11" t="s">
        <v>194</v>
      </c>
      <c r="B212" s="4">
        <v>1</v>
      </c>
      <c r="C212" s="4">
        <v>10</v>
      </c>
      <c r="D212" s="36">
        <f t="shared" si="36"/>
        <v>1</v>
      </c>
      <c r="E212" s="63">
        <v>1897</v>
      </c>
      <c r="F212" s="30">
        <f t="shared" si="37"/>
        <v>172.5</v>
      </c>
      <c r="G212" s="30">
        <f t="shared" si="38"/>
        <v>172.5</v>
      </c>
      <c r="H212" s="30">
        <f t="shared" si="42"/>
        <v>0</v>
      </c>
      <c r="I212" s="30"/>
      <c r="J212" s="30">
        <f t="shared" si="39"/>
        <v>172.5</v>
      </c>
      <c r="K212" s="58"/>
      <c r="L212" s="58"/>
      <c r="M212" s="59"/>
      <c r="N212" s="59"/>
      <c r="O212" s="30">
        <f t="shared" si="40"/>
        <v>172.5</v>
      </c>
      <c r="P212" s="30">
        <v>172.5</v>
      </c>
      <c r="Q212" s="30">
        <v>0</v>
      </c>
      <c r="R212" s="51"/>
      <c r="S212" s="51"/>
      <c r="T212" s="1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7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7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  <c r="CO212" s="6"/>
      <c r="CP212" s="6"/>
      <c r="CQ212" s="6"/>
      <c r="CR212" s="6"/>
      <c r="CS212" s="6"/>
      <c r="CT212" s="7"/>
      <c r="CU212" s="6"/>
      <c r="CV212" s="6"/>
      <c r="CW212" s="6"/>
      <c r="CX212" s="6"/>
      <c r="CY212" s="6"/>
      <c r="CZ212" s="6"/>
      <c r="DA212" s="6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  <c r="DQ212" s="6"/>
      <c r="DR212" s="6"/>
      <c r="DS212" s="6"/>
      <c r="DT212" s="6"/>
      <c r="DU212" s="6"/>
      <c r="DV212" s="7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  <c r="EI212" s="6"/>
      <c r="EJ212" s="6"/>
      <c r="EK212" s="6"/>
      <c r="EL212" s="6"/>
      <c r="EM212" s="6"/>
      <c r="EN212" s="6"/>
      <c r="EO212" s="6"/>
      <c r="EP212" s="6"/>
      <c r="EQ212" s="6"/>
      <c r="ER212" s="6"/>
      <c r="ES212" s="6"/>
      <c r="ET212" s="6"/>
      <c r="EU212" s="6"/>
      <c r="EV212" s="6"/>
      <c r="EW212" s="6"/>
      <c r="EX212" s="7"/>
      <c r="EY212" s="6"/>
      <c r="EZ212" s="6"/>
    </row>
    <row r="213" spans="1:156" s="2" customFormat="1" ht="17.100000000000001" customHeight="1">
      <c r="A213" s="11" t="s">
        <v>195</v>
      </c>
      <c r="B213" s="4">
        <v>1</v>
      </c>
      <c r="C213" s="4">
        <v>10</v>
      </c>
      <c r="D213" s="36">
        <f t="shared" si="36"/>
        <v>1</v>
      </c>
      <c r="E213" s="63">
        <v>1764</v>
      </c>
      <c r="F213" s="30">
        <f t="shared" si="37"/>
        <v>160.4</v>
      </c>
      <c r="G213" s="30">
        <f t="shared" si="38"/>
        <v>160.4</v>
      </c>
      <c r="H213" s="30">
        <f t="shared" si="42"/>
        <v>0</v>
      </c>
      <c r="I213" s="30"/>
      <c r="J213" s="30">
        <f t="shared" si="39"/>
        <v>160.4</v>
      </c>
      <c r="K213" s="58"/>
      <c r="L213" s="58"/>
      <c r="M213" s="59"/>
      <c r="N213" s="59"/>
      <c r="O213" s="30">
        <f t="shared" si="40"/>
        <v>160.4</v>
      </c>
      <c r="P213" s="30">
        <v>160.4</v>
      </c>
      <c r="Q213" s="30">
        <v>0</v>
      </c>
      <c r="R213" s="51"/>
      <c r="S213" s="51"/>
      <c r="T213" s="1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7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7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  <c r="CO213" s="6"/>
      <c r="CP213" s="6"/>
      <c r="CQ213" s="6"/>
      <c r="CR213" s="6"/>
      <c r="CS213" s="6"/>
      <c r="CT213" s="7"/>
      <c r="CU213" s="6"/>
      <c r="CV213" s="6"/>
      <c r="CW213" s="6"/>
      <c r="CX213" s="6"/>
      <c r="CY213" s="6"/>
      <c r="CZ213" s="6"/>
      <c r="DA213" s="6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  <c r="DQ213" s="6"/>
      <c r="DR213" s="6"/>
      <c r="DS213" s="6"/>
      <c r="DT213" s="6"/>
      <c r="DU213" s="6"/>
      <c r="DV213" s="7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  <c r="EI213" s="6"/>
      <c r="EJ213" s="6"/>
      <c r="EK213" s="6"/>
      <c r="EL213" s="6"/>
      <c r="EM213" s="6"/>
      <c r="EN213" s="6"/>
      <c r="EO213" s="6"/>
      <c r="EP213" s="6"/>
      <c r="EQ213" s="6"/>
      <c r="ER213" s="6"/>
      <c r="ES213" s="6"/>
      <c r="ET213" s="6"/>
      <c r="EU213" s="6"/>
      <c r="EV213" s="6"/>
      <c r="EW213" s="6"/>
      <c r="EX213" s="7"/>
      <c r="EY213" s="6"/>
      <c r="EZ213" s="6"/>
    </row>
    <row r="214" spans="1:156" s="2" customFormat="1" ht="17.100000000000001" customHeight="1">
      <c r="A214" s="11" t="s">
        <v>196</v>
      </c>
      <c r="B214" s="4">
        <v>1</v>
      </c>
      <c r="C214" s="4">
        <v>10</v>
      </c>
      <c r="D214" s="36">
        <f t="shared" si="36"/>
        <v>1</v>
      </c>
      <c r="E214" s="63">
        <v>3383</v>
      </c>
      <c r="F214" s="30">
        <f t="shared" si="37"/>
        <v>307.5</v>
      </c>
      <c r="G214" s="30">
        <f t="shared" si="38"/>
        <v>307.5</v>
      </c>
      <c r="H214" s="30">
        <f t="shared" si="42"/>
        <v>0</v>
      </c>
      <c r="I214" s="30"/>
      <c r="J214" s="30">
        <f t="shared" si="39"/>
        <v>307.5</v>
      </c>
      <c r="K214" s="58"/>
      <c r="L214" s="58"/>
      <c r="M214" s="59"/>
      <c r="N214" s="59"/>
      <c r="O214" s="30">
        <f t="shared" si="40"/>
        <v>307.5</v>
      </c>
      <c r="P214" s="30">
        <v>307.5</v>
      </c>
      <c r="Q214" s="30">
        <v>0</v>
      </c>
      <c r="R214" s="51"/>
      <c r="S214" s="51"/>
      <c r="T214" s="1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7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7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  <c r="CO214" s="6"/>
      <c r="CP214" s="6"/>
      <c r="CQ214" s="6"/>
      <c r="CR214" s="6"/>
      <c r="CS214" s="6"/>
      <c r="CT214" s="7"/>
      <c r="CU214" s="6"/>
      <c r="CV214" s="6"/>
      <c r="CW214" s="6"/>
      <c r="CX214" s="6"/>
      <c r="CY214" s="6"/>
      <c r="CZ214" s="6"/>
      <c r="DA214" s="6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/>
      <c r="DP214" s="6"/>
      <c r="DQ214" s="6"/>
      <c r="DR214" s="6"/>
      <c r="DS214" s="6"/>
      <c r="DT214" s="6"/>
      <c r="DU214" s="6"/>
      <c r="DV214" s="7"/>
      <c r="DW214" s="6"/>
      <c r="DX214" s="6"/>
      <c r="DY214" s="6"/>
      <c r="DZ214" s="6"/>
      <c r="EA214" s="6"/>
      <c r="EB214" s="6"/>
      <c r="EC214" s="6"/>
      <c r="ED214" s="6"/>
      <c r="EE214" s="6"/>
      <c r="EF214" s="6"/>
      <c r="EG214" s="6"/>
      <c r="EH214" s="6"/>
      <c r="EI214" s="6"/>
      <c r="EJ214" s="6"/>
      <c r="EK214" s="6"/>
      <c r="EL214" s="6"/>
      <c r="EM214" s="6"/>
      <c r="EN214" s="6"/>
      <c r="EO214" s="6"/>
      <c r="EP214" s="6"/>
      <c r="EQ214" s="6"/>
      <c r="ER214" s="6"/>
      <c r="ES214" s="6"/>
      <c r="ET214" s="6"/>
      <c r="EU214" s="6"/>
      <c r="EV214" s="6"/>
      <c r="EW214" s="6"/>
      <c r="EX214" s="7"/>
      <c r="EY214" s="6"/>
      <c r="EZ214" s="6"/>
    </row>
    <row r="215" spans="1:156" s="2" customFormat="1" ht="17.100000000000001" customHeight="1">
      <c r="A215" s="11" t="s">
        <v>197</v>
      </c>
      <c r="B215" s="4">
        <v>1</v>
      </c>
      <c r="C215" s="4">
        <v>10</v>
      </c>
      <c r="D215" s="36">
        <f t="shared" si="36"/>
        <v>1</v>
      </c>
      <c r="E215" s="63">
        <v>1908</v>
      </c>
      <c r="F215" s="30">
        <f t="shared" si="37"/>
        <v>173.5</v>
      </c>
      <c r="G215" s="30">
        <f t="shared" si="38"/>
        <v>173.5</v>
      </c>
      <c r="H215" s="30">
        <f t="shared" si="42"/>
        <v>0</v>
      </c>
      <c r="I215" s="30"/>
      <c r="J215" s="30">
        <f t="shared" si="39"/>
        <v>173.5</v>
      </c>
      <c r="K215" s="58"/>
      <c r="L215" s="58"/>
      <c r="M215" s="59"/>
      <c r="N215" s="59"/>
      <c r="O215" s="30">
        <f t="shared" si="40"/>
        <v>173.5</v>
      </c>
      <c r="P215" s="30">
        <v>173.5</v>
      </c>
      <c r="Q215" s="30">
        <v>0</v>
      </c>
      <c r="R215" s="51"/>
      <c r="S215" s="51"/>
      <c r="T215" s="1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7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7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  <c r="CO215" s="6"/>
      <c r="CP215" s="6"/>
      <c r="CQ215" s="6"/>
      <c r="CR215" s="6"/>
      <c r="CS215" s="6"/>
      <c r="CT215" s="7"/>
      <c r="CU215" s="6"/>
      <c r="CV215" s="6"/>
      <c r="CW215" s="6"/>
      <c r="CX215" s="6"/>
      <c r="CY215" s="6"/>
      <c r="CZ215" s="6"/>
      <c r="DA215" s="6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6"/>
      <c r="DS215" s="6"/>
      <c r="DT215" s="6"/>
      <c r="DU215" s="6"/>
      <c r="DV215" s="7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  <c r="EI215" s="6"/>
      <c r="EJ215" s="6"/>
      <c r="EK215" s="6"/>
      <c r="EL215" s="6"/>
      <c r="EM215" s="6"/>
      <c r="EN215" s="6"/>
      <c r="EO215" s="6"/>
      <c r="EP215" s="6"/>
      <c r="EQ215" s="6"/>
      <c r="ER215" s="6"/>
      <c r="ES215" s="6"/>
      <c r="ET215" s="6"/>
      <c r="EU215" s="6"/>
      <c r="EV215" s="6"/>
      <c r="EW215" s="6"/>
      <c r="EX215" s="7"/>
      <c r="EY215" s="6"/>
      <c r="EZ215" s="6"/>
    </row>
    <row r="216" spans="1:156" s="2" customFormat="1" ht="17.100000000000001" customHeight="1">
      <c r="A216" s="11" t="s">
        <v>198</v>
      </c>
      <c r="B216" s="4">
        <v>1</v>
      </c>
      <c r="C216" s="4">
        <v>10</v>
      </c>
      <c r="D216" s="36">
        <f t="shared" si="36"/>
        <v>1</v>
      </c>
      <c r="E216" s="63">
        <v>1295</v>
      </c>
      <c r="F216" s="30">
        <f t="shared" si="37"/>
        <v>117.7</v>
      </c>
      <c r="G216" s="30">
        <f t="shared" si="38"/>
        <v>117.7</v>
      </c>
      <c r="H216" s="30">
        <f t="shared" si="42"/>
        <v>0</v>
      </c>
      <c r="I216" s="30"/>
      <c r="J216" s="30">
        <f t="shared" si="39"/>
        <v>117.7</v>
      </c>
      <c r="K216" s="58"/>
      <c r="L216" s="58"/>
      <c r="M216" s="59"/>
      <c r="N216" s="59"/>
      <c r="O216" s="30">
        <f t="shared" si="40"/>
        <v>117.7</v>
      </c>
      <c r="P216" s="30">
        <v>117.7</v>
      </c>
      <c r="Q216" s="30">
        <v>0</v>
      </c>
      <c r="R216" s="51"/>
      <c r="S216" s="51"/>
      <c r="T216" s="1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7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7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  <c r="CO216" s="6"/>
      <c r="CP216" s="6"/>
      <c r="CQ216" s="6"/>
      <c r="CR216" s="6"/>
      <c r="CS216" s="6"/>
      <c r="CT216" s="7"/>
      <c r="CU216" s="6"/>
      <c r="CV216" s="6"/>
      <c r="CW216" s="6"/>
      <c r="CX216" s="6"/>
      <c r="CY216" s="6"/>
      <c r="CZ216" s="6"/>
      <c r="DA216" s="6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6"/>
      <c r="DQ216" s="6"/>
      <c r="DR216" s="6"/>
      <c r="DS216" s="6"/>
      <c r="DT216" s="6"/>
      <c r="DU216" s="6"/>
      <c r="DV216" s="7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  <c r="EI216" s="6"/>
      <c r="EJ216" s="6"/>
      <c r="EK216" s="6"/>
      <c r="EL216" s="6"/>
      <c r="EM216" s="6"/>
      <c r="EN216" s="6"/>
      <c r="EO216" s="6"/>
      <c r="EP216" s="6"/>
      <c r="EQ216" s="6"/>
      <c r="ER216" s="6"/>
      <c r="ES216" s="6"/>
      <c r="ET216" s="6"/>
      <c r="EU216" s="6"/>
      <c r="EV216" s="6"/>
      <c r="EW216" s="6"/>
      <c r="EX216" s="7"/>
      <c r="EY216" s="6"/>
      <c r="EZ216" s="6"/>
    </row>
    <row r="217" spans="1:156" s="2" customFormat="1" ht="17.100000000000001" customHeight="1">
      <c r="A217" s="15" t="s">
        <v>199</v>
      </c>
      <c r="B217" s="8"/>
      <c r="C217" s="8"/>
      <c r="D217" s="36"/>
      <c r="E217" s="64"/>
      <c r="F217" s="30"/>
      <c r="G217" s="30"/>
      <c r="H217" s="30"/>
      <c r="I217" s="30"/>
      <c r="J217" s="30"/>
      <c r="K217" s="8"/>
      <c r="L217" s="8"/>
      <c r="M217" s="8"/>
      <c r="N217" s="8"/>
      <c r="O217" s="30"/>
      <c r="P217" s="30"/>
      <c r="Q217" s="30"/>
      <c r="R217" s="51"/>
      <c r="S217" s="51"/>
      <c r="T217" s="1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7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7"/>
      <c r="BS217" s="6"/>
      <c r="BT217" s="6"/>
      <c r="BU217" s="6"/>
      <c r="BV217" s="6"/>
      <c r="BW217" s="6"/>
      <c r="BX217" s="6"/>
      <c r="BY217" s="6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6"/>
      <c r="CK217" s="6"/>
      <c r="CL217" s="6"/>
      <c r="CM217" s="6"/>
      <c r="CN217" s="6"/>
      <c r="CO217" s="6"/>
      <c r="CP217" s="6"/>
      <c r="CQ217" s="6"/>
      <c r="CR217" s="6"/>
      <c r="CS217" s="6"/>
      <c r="CT217" s="7"/>
      <c r="CU217" s="6"/>
      <c r="CV217" s="6"/>
      <c r="CW217" s="6"/>
      <c r="CX217" s="6"/>
      <c r="CY217" s="6"/>
      <c r="CZ217" s="6"/>
      <c r="DA217" s="6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  <c r="DQ217" s="6"/>
      <c r="DR217" s="6"/>
      <c r="DS217" s="6"/>
      <c r="DT217" s="6"/>
      <c r="DU217" s="6"/>
      <c r="DV217" s="7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  <c r="EI217" s="6"/>
      <c r="EJ217" s="6"/>
      <c r="EK217" s="6"/>
      <c r="EL217" s="6"/>
      <c r="EM217" s="6"/>
      <c r="EN217" s="6"/>
      <c r="EO217" s="6"/>
      <c r="EP217" s="6"/>
      <c r="EQ217" s="6"/>
      <c r="ER217" s="6"/>
      <c r="ES217" s="6"/>
      <c r="ET217" s="6"/>
      <c r="EU217" s="6"/>
      <c r="EV217" s="6"/>
      <c r="EW217" s="6"/>
      <c r="EX217" s="7"/>
      <c r="EY217" s="6"/>
      <c r="EZ217" s="6"/>
    </row>
    <row r="218" spans="1:156" s="2" customFormat="1" ht="16.7" customHeight="1">
      <c r="A218" s="37" t="s">
        <v>200</v>
      </c>
      <c r="B218" s="4">
        <v>1</v>
      </c>
      <c r="C218" s="4">
        <v>10</v>
      </c>
      <c r="D218" s="36">
        <f t="shared" si="36"/>
        <v>1</v>
      </c>
      <c r="E218" s="63">
        <v>330</v>
      </c>
      <c r="F218" s="30">
        <f t="shared" si="37"/>
        <v>30</v>
      </c>
      <c r="G218" s="30">
        <f t="shared" si="38"/>
        <v>30</v>
      </c>
      <c r="H218" s="30">
        <f t="shared" ref="H218:H230" si="43">G218-F218</f>
        <v>0</v>
      </c>
      <c r="I218" s="30"/>
      <c r="J218" s="30">
        <f t="shared" si="39"/>
        <v>30</v>
      </c>
      <c r="K218" s="58"/>
      <c r="L218" s="58"/>
      <c r="M218" s="59"/>
      <c r="N218" s="59"/>
      <c r="O218" s="30">
        <f t="shared" si="40"/>
        <v>30</v>
      </c>
      <c r="P218" s="30">
        <v>2</v>
      </c>
      <c r="Q218" s="30">
        <v>20.6</v>
      </c>
      <c r="R218" s="51"/>
      <c r="S218" s="51"/>
      <c r="T218" s="1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7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7"/>
      <c r="BS218" s="6"/>
      <c r="BT218" s="6"/>
      <c r="BU218" s="6"/>
      <c r="BV218" s="6"/>
      <c r="BW218" s="6"/>
      <c r="BX218" s="6"/>
      <c r="BY218" s="6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6"/>
      <c r="CK218" s="6"/>
      <c r="CL218" s="6"/>
      <c r="CM218" s="6"/>
      <c r="CN218" s="6"/>
      <c r="CO218" s="6"/>
      <c r="CP218" s="6"/>
      <c r="CQ218" s="6"/>
      <c r="CR218" s="6"/>
      <c r="CS218" s="6"/>
      <c r="CT218" s="7"/>
      <c r="CU218" s="6"/>
      <c r="CV218" s="6"/>
      <c r="CW218" s="6"/>
      <c r="CX218" s="6"/>
      <c r="CY218" s="6"/>
      <c r="CZ218" s="6"/>
      <c r="DA218" s="6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6"/>
      <c r="DQ218" s="6"/>
      <c r="DR218" s="6"/>
      <c r="DS218" s="6"/>
      <c r="DT218" s="6"/>
      <c r="DU218" s="6"/>
      <c r="DV218" s="7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  <c r="EI218" s="6"/>
      <c r="EJ218" s="6"/>
      <c r="EK218" s="6"/>
      <c r="EL218" s="6"/>
      <c r="EM218" s="6"/>
      <c r="EN218" s="6"/>
      <c r="EO218" s="6"/>
      <c r="EP218" s="6"/>
      <c r="EQ218" s="6"/>
      <c r="ER218" s="6"/>
      <c r="ES218" s="6"/>
      <c r="ET218" s="6"/>
      <c r="EU218" s="6"/>
      <c r="EV218" s="6"/>
      <c r="EW218" s="6"/>
      <c r="EX218" s="7"/>
      <c r="EY218" s="6"/>
      <c r="EZ218" s="6"/>
    </row>
    <row r="219" spans="1:156" s="2" customFormat="1" ht="17.100000000000001" customHeight="1">
      <c r="A219" s="37" t="s">
        <v>201</v>
      </c>
      <c r="B219" s="4">
        <v>1</v>
      </c>
      <c r="C219" s="4">
        <v>10</v>
      </c>
      <c r="D219" s="36">
        <f t="shared" si="36"/>
        <v>1</v>
      </c>
      <c r="E219" s="63">
        <v>2112</v>
      </c>
      <c r="F219" s="30">
        <f t="shared" si="37"/>
        <v>192</v>
      </c>
      <c r="G219" s="30">
        <f t="shared" si="38"/>
        <v>192</v>
      </c>
      <c r="H219" s="30">
        <f t="shared" si="43"/>
        <v>0</v>
      </c>
      <c r="I219" s="30"/>
      <c r="J219" s="30">
        <f t="shared" si="39"/>
        <v>192</v>
      </c>
      <c r="K219" s="58"/>
      <c r="L219" s="58"/>
      <c r="M219" s="59"/>
      <c r="N219" s="59"/>
      <c r="O219" s="30">
        <f t="shared" si="40"/>
        <v>192</v>
      </c>
      <c r="P219" s="30">
        <v>12.9</v>
      </c>
      <c r="Q219" s="30">
        <v>131.5</v>
      </c>
      <c r="R219" s="51"/>
      <c r="S219" s="51"/>
      <c r="T219" s="1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7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7"/>
      <c r="BS219" s="6"/>
      <c r="BT219" s="6"/>
      <c r="BU219" s="6"/>
      <c r="BV219" s="6"/>
      <c r="BW219" s="6"/>
      <c r="BX219" s="6"/>
      <c r="BY219" s="6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6"/>
      <c r="CK219" s="6"/>
      <c r="CL219" s="6"/>
      <c r="CM219" s="6"/>
      <c r="CN219" s="6"/>
      <c r="CO219" s="6"/>
      <c r="CP219" s="6"/>
      <c r="CQ219" s="6"/>
      <c r="CR219" s="6"/>
      <c r="CS219" s="6"/>
      <c r="CT219" s="7"/>
      <c r="CU219" s="6"/>
      <c r="CV219" s="6"/>
      <c r="CW219" s="6"/>
      <c r="CX219" s="6"/>
      <c r="CY219" s="6"/>
      <c r="CZ219" s="6"/>
      <c r="DA219" s="6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  <c r="DQ219" s="6"/>
      <c r="DR219" s="6"/>
      <c r="DS219" s="6"/>
      <c r="DT219" s="6"/>
      <c r="DU219" s="6"/>
      <c r="DV219" s="7"/>
      <c r="DW219" s="6"/>
      <c r="DX219" s="6"/>
      <c r="DY219" s="6"/>
      <c r="DZ219" s="6"/>
      <c r="EA219" s="6"/>
      <c r="EB219" s="6"/>
      <c r="EC219" s="6"/>
      <c r="ED219" s="6"/>
      <c r="EE219" s="6"/>
      <c r="EF219" s="6"/>
      <c r="EG219" s="6"/>
      <c r="EH219" s="6"/>
      <c r="EI219" s="6"/>
      <c r="EJ219" s="6"/>
      <c r="EK219" s="6"/>
      <c r="EL219" s="6"/>
      <c r="EM219" s="6"/>
      <c r="EN219" s="6"/>
      <c r="EO219" s="6"/>
      <c r="EP219" s="6"/>
      <c r="EQ219" s="6"/>
      <c r="ER219" s="6"/>
      <c r="ES219" s="6"/>
      <c r="ET219" s="6"/>
      <c r="EU219" s="6"/>
      <c r="EV219" s="6"/>
      <c r="EW219" s="6"/>
      <c r="EX219" s="7"/>
      <c r="EY219" s="6"/>
      <c r="EZ219" s="6"/>
    </row>
    <row r="220" spans="1:156" s="2" customFormat="1" ht="17.100000000000001" customHeight="1">
      <c r="A220" s="37" t="s">
        <v>202</v>
      </c>
      <c r="B220" s="4">
        <v>1</v>
      </c>
      <c r="C220" s="4">
        <v>10</v>
      </c>
      <c r="D220" s="36">
        <f t="shared" si="36"/>
        <v>1</v>
      </c>
      <c r="E220" s="63">
        <v>22</v>
      </c>
      <c r="F220" s="30">
        <f t="shared" si="37"/>
        <v>2</v>
      </c>
      <c r="G220" s="30">
        <f t="shared" si="38"/>
        <v>2</v>
      </c>
      <c r="H220" s="30">
        <f t="shared" si="43"/>
        <v>0</v>
      </c>
      <c r="I220" s="30"/>
      <c r="J220" s="30">
        <f t="shared" si="39"/>
        <v>2</v>
      </c>
      <c r="K220" s="58"/>
      <c r="L220" s="58"/>
      <c r="M220" s="59"/>
      <c r="N220" s="59"/>
      <c r="O220" s="30">
        <f t="shared" si="40"/>
        <v>2</v>
      </c>
      <c r="P220" s="30">
        <v>0.1</v>
      </c>
      <c r="Q220" s="30">
        <v>1.4</v>
      </c>
      <c r="R220" s="51"/>
      <c r="S220" s="51"/>
      <c r="T220" s="1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7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7"/>
      <c r="BS220" s="6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6"/>
      <c r="CK220" s="6"/>
      <c r="CL220" s="6"/>
      <c r="CM220" s="6"/>
      <c r="CN220" s="6"/>
      <c r="CO220" s="6"/>
      <c r="CP220" s="6"/>
      <c r="CQ220" s="6"/>
      <c r="CR220" s="6"/>
      <c r="CS220" s="6"/>
      <c r="CT220" s="7"/>
      <c r="CU220" s="6"/>
      <c r="CV220" s="6"/>
      <c r="CW220" s="6"/>
      <c r="CX220" s="6"/>
      <c r="CY220" s="6"/>
      <c r="CZ220" s="6"/>
      <c r="DA220" s="6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6"/>
      <c r="DS220" s="6"/>
      <c r="DT220" s="6"/>
      <c r="DU220" s="6"/>
      <c r="DV220" s="7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  <c r="EI220" s="6"/>
      <c r="EJ220" s="6"/>
      <c r="EK220" s="6"/>
      <c r="EL220" s="6"/>
      <c r="EM220" s="6"/>
      <c r="EN220" s="6"/>
      <c r="EO220" s="6"/>
      <c r="EP220" s="6"/>
      <c r="EQ220" s="6"/>
      <c r="ER220" s="6"/>
      <c r="ES220" s="6"/>
      <c r="ET220" s="6"/>
      <c r="EU220" s="6"/>
      <c r="EV220" s="6"/>
      <c r="EW220" s="6"/>
      <c r="EX220" s="7"/>
      <c r="EY220" s="6"/>
      <c r="EZ220" s="6"/>
    </row>
    <row r="221" spans="1:156" s="2" customFormat="1" ht="17.100000000000001" customHeight="1">
      <c r="A221" s="37" t="s">
        <v>203</v>
      </c>
      <c r="B221" s="4">
        <v>1</v>
      </c>
      <c r="C221" s="4">
        <v>10</v>
      </c>
      <c r="D221" s="36">
        <f t="shared" si="36"/>
        <v>1</v>
      </c>
      <c r="E221" s="63">
        <v>1429</v>
      </c>
      <c r="F221" s="30">
        <f t="shared" si="37"/>
        <v>129.9</v>
      </c>
      <c r="G221" s="30">
        <f t="shared" si="38"/>
        <v>129.9</v>
      </c>
      <c r="H221" s="30">
        <f t="shared" si="43"/>
        <v>0</v>
      </c>
      <c r="I221" s="30"/>
      <c r="J221" s="30">
        <f t="shared" si="39"/>
        <v>129.9</v>
      </c>
      <c r="K221" s="58"/>
      <c r="L221" s="58"/>
      <c r="M221" s="59"/>
      <c r="N221" s="59"/>
      <c r="O221" s="30">
        <f t="shared" si="40"/>
        <v>129.9</v>
      </c>
      <c r="P221" s="30">
        <v>8.8000000000000007</v>
      </c>
      <c r="Q221" s="30">
        <v>88.9</v>
      </c>
      <c r="R221" s="51"/>
      <c r="S221" s="51"/>
      <c r="T221" s="1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7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7"/>
      <c r="BS221" s="6"/>
      <c r="BT221" s="6"/>
      <c r="BU221" s="6"/>
      <c r="BV221" s="6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6"/>
      <c r="CK221" s="6"/>
      <c r="CL221" s="6"/>
      <c r="CM221" s="6"/>
      <c r="CN221" s="6"/>
      <c r="CO221" s="6"/>
      <c r="CP221" s="6"/>
      <c r="CQ221" s="6"/>
      <c r="CR221" s="6"/>
      <c r="CS221" s="6"/>
      <c r="CT221" s="7"/>
      <c r="CU221" s="6"/>
      <c r="CV221" s="6"/>
      <c r="CW221" s="6"/>
      <c r="CX221" s="6"/>
      <c r="CY221" s="6"/>
      <c r="CZ221" s="6"/>
      <c r="DA221" s="6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6"/>
      <c r="DS221" s="6"/>
      <c r="DT221" s="6"/>
      <c r="DU221" s="6"/>
      <c r="DV221" s="7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  <c r="EI221" s="6"/>
      <c r="EJ221" s="6"/>
      <c r="EK221" s="6"/>
      <c r="EL221" s="6"/>
      <c r="EM221" s="6"/>
      <c r="EN221" s="6"/>
      <c r="EO221" s="6"/>
      <c r="EP221" s="6"/>
      <c r="EQ221" s="6"/>
      <c r="ER221" s="6"/>
      <c r="ES221" s="6"/>
      <c r="ET221" s="6"/>
      <c r="EU221" s="6"/>
      <c r="EV221" s="6"/>
      <c r="EW221" s="6"/>
      <c r="EX221" s="7"/>
      <c r="EY221" s="6"/>
      <c r="EZ221" s="6"/>
    </row>
    <row r="222" spans="1:156" s="2" customFormat="1" ht="17.100000000000001" customHeight="1">
      <c r="A222" s="37" t="s">
        <v>204</v>
      </c>
      <c r="B222" s="4">
        <v>1</v>
      </c>
      <c r="C222" s="4">
        <v>10</v>
      </c>
      <c r="D222" s="36">
        <f t="shared" si="36"/>
        <v>1</v>
      </c>
      <c r="E222" s="63">
        <v>3133</v>
      </c>
      <c r="F222" s="30">
        <f t="shared" si="37"/>
        <v>284.8</v>
      </c>
      <c r="G222" s="30">
        <f t="shared" si="38"/>
        <v>284.8</v>
      </c>
      <c r="H222" s="30">
        <f t="shared" si="43"/>
        <v>0</v>
      </c>
      <c r="I222" s="30"/>
      <c r="J222" s="30">
        <f t="shared" si="39"/>
        <v>284.8</v>
      </c>
      <c r="K222" s="58"/>
      <c r="L222" s="58"/>
      <c r="M222" s="59"/>
      <c r="N222" s="59"/>
      <c r="O222" s="30">
        <f t="shared" si="40"/>
        <v>284.8</v>
      </c>
      <c r="P222" s="30">
        <v>19.2</v>
      </c>
      <c r="Q222" s="30">
        <v>195</v>
      </c>
      <c r="R222" s="51"/>
      <c r="S222" s="51"/>
      <c r="T222" s="1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7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7"/>
      <c r="BS222" s="6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6"/>
      <c r="CR222" s="6"/>
      <c r="CS222" s="6"/>
      <c r="CT222" s="7"/>
      <c r="CU222" s="6"/>
      <c r="CV222" s="6"/>
      <c r="CW222" s="6"/>
      <c r="CX222" s="6"/>
      <c r="CY222" s="6"/>
      <c r="CZ222" s="6"/>
      <c r="DA222" s="6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6"/>
      <c r="DS222" s="6"/>
      <c r="DT222" s="6"/>
      <c r="DU222" s="6"/>
      <c r="DV222" s="7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  <c r="EI222" s="6"/>
      <c r="EJ222" s="6"/>
      <c r="EK222" s="6"/>
      <c r="EL222" s="6"/>
      <c r="EM222" s="6"/>
      <c r="EN222" s="6"/>
      <c r="EO222" s="6"/>
      <c r="EP222" s="6"/>
      <c r="EQ222" s="6"/>
      <c r="ER222" s="6"/>
      <c r="ES222" s="6"/>
      <c r="ET222" s="6"/>
      <c r="EU222" s="6"/>
      <c r="EV222" s="6"/>
      <c r="EW222" s="6"/>
      <c r="EX222" s="7"/>
      <c r="EY222" s="6"/>
      <c r="EZ222" s="6"/>
    </row>
    <row r="223" spans="1:156" s="2" customFormat="1" ht="17.100000000000001" customHeight="1">
      <c r="A223" s="37" t="s">
        <v>205</v>
      </c>
      <c r="B223" s="4">
        <v>1</v>
      </c>
      <c r="C223" s="4">
        <v>10</v>
      </c>
      <c r="D223" s="36">
        <f t="shared" si="36"/>
        <v>1</v>
      </c>
      <c r="E223" s="63">
        <v>2244</v>
      </c>
      <c r="F223" s="30">
        <f t="shared" si="37"/>
        <v>204</v>
      </c>
      <c r="G223" s="30">
        <f t="shared" si="38"/>
        <v>204</v>
      </c>
      <c r="H223" s="30">
        <f t="shared" si="43"/>
        <v>0</v>
      </c>
      <c r="I223" s="30"/>
      <c r="J223" s="30">
        <f t="shared" si="39"/>
        <v>204</v>
      </c>
      <c r="K223" s="58"/>
      <c r="L223" s="58"/>
      <c r="M223" s="59"/>
      <c r="N223" s="59"/>
      <c r="O223" s="30">
        <f t="shared" si="40"/>
        <v>204</v>
      </c>
      <c r="P223" s="30">
        <v>13.7</v>
      </c>
      <c r="Q223" s="30">
        <v>139.69999999999999</v>
      </c>
      <c r="R223" s="51"/>
      <c r="S223" s="51"/>
      <c r="T223" s="1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7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7"/>
      <c r="BS223" s="6"/>
      <c r="BT223" s="6"/>
      <c r="BU223" s="6"/>
      <c r="BV223" s="6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6"/>
      <c r="CK223" s="6"/>
      <c r="CL223" s="6"/>
      <c r="CM223" s="6"/>
      <c r="CN223" s="6"/>
      <c r="CO223" s="6"/>
      <c r="CP223" s="6"/>
      <c r="CQ223" s="6"/>
      <c r="CR223" s="6"/>
      <c r="CS223" s="6"/>
      <c r="CT223" s="7"/>
      <c r="CU223" s="6"/>
      <c r="CV223" s="6"/>
      <c r="CW223" s="6"/>
      <c r="CX223" s="6"/>
      <c r="CY223" s="6"/>
      <c r="CZ223" s="6"/>
      <c r="DA223" s="6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6"/>
      <c r="DS223" s="6"/>
      <c r="DT223" s="6"/>
      <c r="DU223" s="6"/>
      <c r="DV223" s="7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  <c r="EI223" s="6"/>
      <c r="EJ223" s="6"/>
      <c r="EK223" s="6"/>
      <c r="EL223" s="6"/>
      <c r="EM223" s="6"/>
      <c r="EN223" s="6"/>
      <c r="EO223" s="6"/>
      <c r="EP223" s="6"/>
      <c r="EQ223" s="6"/>
      <c r="ER223" s="6"/>
      <c r="ES223" s="6"/>
      <c r="ET223" s="6"/>
      <c r="EU223" s="6"/>
      <c r="EV223" s="6"/>
      <c r="EW223" s="6"/>
      <c r="EX223" s="7"/>
      <c r="EY223" s="6"/>
      <c r="EZ223" s="6"/>
    </row>
    <row r="224" spans="1:156" s="2" customFormat="1" ht="17.100000000000001" customHeight="1">
      <c r="A224" s="37" t="s">
        <v>206</v>
      </c>
      <c r="B224" s="4">
        <v>1</v>
      </c>
      <c r="C224" s="4">
        <v>10</v>
      </c>
      <c r="D224" s="36">
        <f t="shared" si="36"/>
        <v>1</v>
      </c>
      <c r="E224" s="63">
        <v>64</v>
      </c>
      <c r="F224" s="30">
        <f t="shared" si="37"/>
        <v>5.8</v>
      </c>
      <c r="G224" s="30">
        <f t="shared" si="38"/>
        <v>5.8</v>
      </c>
      <c r="H224" s="30">
        <f t="shared" si="43"/>
        <v>0</v>
      </c>
      <c r="I224" s="30"/>
      <c r="J224" s="30">
        <f t="shared" si="39"/>
        <v>5.8</v>
      </c>
      <c r="K224" s="58"/>
      <c r="L224" s="58"/>
      <c r="M224" s="59"/>
      <c r="N224" s="59"/>
      <c r="O224" s="30">
        <f t="shared" si="40"/>
        <v>5.8</v>
      </c>
      <c r="P224" s="30">
        <v>0.4</v>
      </c>
      <c r="Q224" s="30">
        <v>4</v>
      </c>
      <c r="R224" s="51"/>
      <c r="S224" s="51"/>
      <c r="T224" s="1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7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7"/>
      <c r="BS224" s="6"/>
      <c r="BT224" s="6"/>
      <c r="BU224" s="6"/>
      <c r="BV224" s="6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6"/>
      <c r="CK224" s="6"/>
      <c r="CL224" s="6"/>
      <c r="CM224" s="6"/>
      <c r="CN224" s="6"/>
      <c r="CO224" s="6"/>
      <c r="CP224" s="6"/>
      <c r="CQ224" s="6"/>
      <c r="CR224" s="6"/>
      <c r="CS224" s="6"/>
      <c r="CT224" s="7"/>
      <c r="CU224" s="6"/>
      <c r="CV224" s="6"/>
      <c r="CW224" s="6"/>
      <c r="CX224" s="6"/>
      <c r="CY224" s="6"/>
      <c r="CZ224" s="6"/>
      <c r="DA224" s="6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  <c r="DQ224" s="6"/>
      <c r="DR224" s="6"/>
      <c r="DS224" s="6"/>
      <c r="DT224" s="6"/>
      <c r="DU224" s="6"/>
      <c r="DV224" s="7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  <c r="EI224" s="6"/>
      <c r="EJ224" s="6"/>
      <c r="EK224" s="6"/>
      <c r="EL224" s="6"/>
      <c r="EM224" s="6"/>
      <c r="EN224" s="6"/>
      <c r="EO224" s="6"/>
      <c r="EP224" s="6"/>
      <c r="EQ224" s="6"/>
      <c r="ER224" s="6"/>
      <c r="ES224" s="6"/>
      <c r="ET224" s="6"/>
      <c r="EU224" s="6"/>
      <c r="EV224" s="6"/>
      <c r="EW224" s="6"/>
      <c r="EX224" s="7"/>
      <c r="EY224" s="6"/>
      <c r="EZ224" s="6"/>
    </row>
    <row r="225" spans="1:156" s="2" customFormat="1" ht="17.100000000000001" customHeight="1">
      <c r="A225" s="37" t="s">
        <v>207</v>
      </c>
      <c r="B225" s="4">
        <v>1</v>
      </c>
      <c r="C225" s="4">
        <v>10</v>
      </c>
      <c r="D225" s="36">
        <f t="shared" si="36"/>
        <v>1</v>
      </c>
      <c r="E225" s="63">
        <v>2386</v>
      </c>
      <c r="F225" s="30">
        <f t="shared" si="37"/>
        <v>216.9</v>
      </c>
      <c r="G225" s="30">
        <f t="shared" si="38"/>
        <v>216.9</v>
      </c>
      <c r="H225" s="30">
        <f t="shared" si="43"/>
        <v>0</v>
      </c>
      <c r="I225" s="30"/>
      <c r="J225" s="30">
        <f t="shared" si="39"/>
        <v>216.9</v>
      </c>
      <c r="K225" s="58"/>
      <c r="L225" s="58"/>
      <c r="M225" s="59"/>
      <c r="N225" s="59"/>
      <c r="O225" s="30">
        <f t="shared" si="40"/>
        <v>216.9</v>
      </c>
      <c r="P225" s="30">
        <v>14.6</v>
      </c>
      <c r="Q225" s="30">
        <v>148.5</v>
      </c>
      <c r="R225" s="51"/>
      <c r="S225" s="51"/>
      <c r="T225" s="1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7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7"/>
      <c r="BS225" s="6"/>
      <c r="BT225" s="6"/>
      <c r="BU225" s="6"/>
      <c r="BV225" s="6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6"/>
      <c r="CK225" s="6"/>
      <c r="CL225" s="6"/>
      <c r="CM225" s="6"/>
      <c r="CN225" s="6"/>
      <c r="CO225" s="6"/>
      <c r="CP225" s="6"/>
      <c r="CQ225" s="6"/>
      <c r="CR225" s="6"/>
      <c r="CS225" s="6"/>
      <c r="CT225" s="7"/>
      <c r="CU225" s="6"/>
      <c r="CV225" s="6"/>
      <c r="CW225" s="6"/>
      <c r="CX225" s="6"/>
      <c r="CY225" s="6"/>
      <c r="CZ225" s="6"/>
      <c r="DA225" s="6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  <c r="DQ225" s="6"/>
      <c r="DR225" s="6"/>
      <c r="DS225" s="6"/>
      <c r="DT225" s="6"/>
      <c r="DU225" s="6"/>
      <c r="DV225" s="7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  <c r="EI225" s="6"/>
      <c r="EJ225" s="6"/>
      <c r="EK225" s="6"/>
      <c r="EL225" s="6"/>
      <c r="EM225" s="6"/>
      <c r="EN225" s="6"/>
      <c r="EO225" s="6"/>
      <c r="EP225" s="6"/>
      <c r="EQ225" s="6"/>
      <c r="ER225" s="6"/>
      <c r="ES225" s="6"/>
      <c r="ET225" s="6"/>
      <c r="EU225" s="6"/>
      <c r="EV225" s="6"/>
      <c r="EW225" s="6"/>
      <c r="EX225" s="7"/>
      <c r="EY225" s="6"/>
      <c r="EZ225" s="6"/>
    </row>
    <row r="226" spans="1:156" s="2" customFormat="1" ht="17.100000000000001" customHeight="1">
      <c r="A226" s="37" t="s">
        <v>208</v>
      </c>
      <c r="B226" s="4">
        <v>1</v>
      </c>
      <c r="C226" s="4">
        <v>10</v>
      </c>
      <c r="D226" s="36">
        <f t="shared" si="36"/>
        <v>1</v>
      </c>
      <c r="E226" s="63">
        <v>238</v>
      </c>
      <c r="F226" s="30">
        <f t="shared" si="37"/>
        <v>21.6</v>
      </c>
      <c r="G226" s="30">
        <f t="shared" si="38"/>
        <v>21.6</v>
      </c>
      <c r="H226" s="30">
        <f t="shared" si="43"/>
        <v>0</v>
      </c>
      <c r="I226" s="30"/>
      <c r="J226" s="30">
        <f t="shared" si="39"/>
        <v>21.6</v>
      </c>
      <c r="K226" s="58"/>
      <c r="L226" s="58"/>
      <c r="M226" s="59"/>
      <c r="N226" s="59"/>
      <c r="O226" s="30">
        <f t="shared" si="40"/>
        <v>21.6</v>
      </c>
      <c r="P226" s="30">
        <v>1.5</v>
      </c>
      <c r="Q226" s="30">
        <v>14.8</v>
      </c>
      <c r="R226" s="51"/>
      <c r="S226" s="51"/>
      <c r="T226" s="1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7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7"/>
      <c r="BS226" s="6"/>
      <c r="BT226" s="6"/>
      <c r="BU226" s="6"/>
      <c r="BV226" s="6"/>
      <c r="BW226" s="6"/>
      <c r="BX226" s="6"/>
      <c r="BY226" s="6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6"/>
      <c r="CK226" s="6"/>
      <c r="CL226" s="6"/>
      <c r="CM226" s="6"/>
      <c r="CN226" s="6"/>
      <c r="CO226" s="6"/>
      <c r="CP226" s="6"/>
      <c r="CQ226" s="6"/>
      <c r="CR226" s="6"/>
      <c r="CS226" s="6"/>
      <c r="CT226" s="7"/>
      <c r="CU226" s="6"/>
      <c r="CV226" s="6"/>
      <c r="CW226" s="6"/>
      <c r="CX226" s="6"/>
      <c r="CY226" s="6"/>
      <c r="CZ226" s="6"/>
      <c r="DA226" s="6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6"/>
      <c r="DP226" s="6"/>
      <c r="DQ226" s="6"/>
      <c r="DR226" s="6"/>
      <c r="DS226" s="6"/>
      <c r="DT226" s="6"/>
      <c r="DU226" s="6"/>
      <c r="DV226" s="7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  <c r="EI226" s="6"/>
      <c r="EJ226" s="6"/>
      <c r="EK226" s="6"/>
      <c r="EL226" s="6"/>
      <c r="EM226" s="6"/>
      <c r="EN226" s="6"/>
      <c r="EO226" s="6"/>
      <c r="EP226" s="6"/>
      <c r="EQ226" s="6"/>
      <c r="ER226" s="6"/>
      <c r="ES226" s="6"/>
      <c r="ET226" s="6"/>
      <c r="EU226" s="6"/>
      <c r="EV226" s="6"/>
      <c r="EW226" s="6"/>
      <c r="EX226" s="7"/>
      <c r="EY226" s="6"/>
      <c r="EZ226" s="6"/>
    </row>
    <row r="227" spans="1:156" s="2" customFormat="1" ht="17.100000000000001" customHeight="1">
      <c r="A227" s="37" t="s">
        <v>209</v>
      </c>
      <c r="B227" s="4">
        <v>1</v>
      </c>
      <c r="C227" s="4">
        <v>10</v>
      </c>
      <c r="D227" s="36">
        <f t="shared" si="36"/>
        <v>1</v>
      </c>
      <c r="E227" s="63">
        <v>1064</v>
      </c>
      <c r="F227" s="30">
        <f t="shared" si="37"/>
        <v>96.7</v>
      </c>
      <c r="G227" s="30">
        <f t="shared" si="38"/>
        <v>96.7</v>
      </c>
      <c r="H227" s="30">
        <f t="shared" si="43"/>
        <v>0</v>
      </c>
      <c r="I227" s="30"/>
      <c r="J227" s="30">
        <f t="shared" si="39"/>
        <v>96.7</v>
      </c>
      <c r="K227" s="58"/>
      <c r="L227" s="58"/>
      <c r="M227" s="59"/>
      <c r="N227" s="59"/>
      <c r="O227" s="30">
        <f t="shared" si="40"/>
        <v>96.7</v>
      </c>
      <c r="P227" s="30">
        <v>6.5</v>
      </c>
      <c r="Q227" s="30">
        <v>66.2</v>
      </c>
      <c r="R227" s="51"/>
      <c r="S227" s="51"/>
      <c r="T227" s="1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7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7"/>
      <c r="BS227" s="6"/>
      <c r="BT227" s="6"/>
      <c r="BU227" s="6"/>
      <c r="BV227" s="6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6"/>
      <c r="CK227" s="6"/>
      <c r="CL227" s="6"/>
      <c r="CM227" s="6"/>
      <c r="CN227" s="6"/>
      <c r="CO227" s="6"/>
      <c r="CP227" s="6"/>
      <c r="CQ227" s="6"/>
      <c r="CR227" s="6"/>
      <c r="CS227" s="6"/>
      <c r="CT227" s="7"/>
      <c r="CU227" s="6"/>
      <c r="CV227" s="6"/>
      <c r="CW227" s="6"/>
      <c r="CX227" s="6"/>
      <c r="CY227" s="6"/>
      <c r="CZ227" s="6"/>
      <c r="DA227" s="6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  <c r="DQ227" s="6"/>
      <c r="DR227" s="6"/>
      <c r="DS227" s="6"/>
      <c r="DT227" s="6"/>
      <c r="DU227" s="6"/>
      <c r="DV227" s="7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  <c r="EI227" s="6"/>
      <c r="EJ227" s="6"/>
      <c r="EK227" s="6"/>
      <c r="EL227" s="6"/>
      <c r="EM227" s="6"/>
      <c r="EN227" s="6"/>
      <c r="EO227" s="6"/>
      <c r="EP227" s="6"/>
      <c r="EQ227" s="6"/>
      <c r="ER227" s="6"/>
      <c r="ES227" s="6"/>
      <c r="ET227" s="6"/>
      <c r="EU227" s="6"/>
      <c r="EV227" s="6"/>
      <c r="EW227" s="6"/>
      <c r="EX227" s="7"/>
      <c r="EY227" s="6"/>
      <c r="EZ227" s="6"/>
    </row>
    <row r="228" spans="1:156" s="2" customFormat="1" ht="17.100000000000001" customHeight="1">
      <c r="A228" s="37" t="s">
        <v>210</v>
      </c>
      <c r="B228" s="4">
        <v>1</v>
      </c>
      <c r="C228" s="4">
        <v>10</v>
      </c>
      <c r="D228" s="36">
        <f t="shared" si="36"/>
        <v>1</v>
      </c>
      <c r="E228" s="63">
        <v>2434</v>
      </c>
      <c r="F228" s="30">
        <f t="shared" si="37"/>
        <v>221.3</v>
      </c>
      <c r="G228" s="30">
        <f t="shared" si="38"/>
        <v>221.3</v>
      </c>
      <c r="H228" s="30">
        <f t="shared" si="43"/>
        <v>0</v>
      </c>
      <c r="I228" s="30"/>
      <c r="J228" s="30">
        <f t="shared" si="39"/>
        <v>221.3</v>
      </c>
      <c r="K228" s="58"/>
      <c r="L228" s="58"/>
      <c r="M228" s="59"/>
      <c r="N228" s="59"/>
      <c r="O228" s="30">
        <f t="shared" si="40"/>
        <v>221.3</v>
      </c>
      <c r="P228" s="30">
        <v>14.9</v>
      </c>
      <c r="Q228" s="30">
        <v>151.5</v>
      </c>
      <c r="R228" s="51"/>
      <c r="S228" s="51"/>
      <c r="T228" s="1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7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7"/>
      <c r="BS228" s="6"/>
      <c r="BT228" s="6"/>
      <c r="BU228" s="6"/>
      <c r="BV228" s="6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6"/>
      <c r="CK228" s="6"/>
      <c r="CL228" s="6"/>
      <c r="CM228" s="6"/>
      <c r="CN228" s="6"/>
      <c r="CO228" s="6"/>
      <c r="CP228" s="6"/>
      <c r="CQ228" s="6"/>
      <c r="CR228" s="6"/>
      <c r="CS228" s="6"/>
      <c r="CT228" s="7"/>
      <c r="CU228" s="6"/>
      <c r="CV228" s="6"/>
      <c r="CW228" s="6"/>
      <c r="CX228" s="6"/>
      <c r="CY228" s="6"/>
      <c r="CZ228" s="6"/>
      <c r="DA228" s="6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  <c r="DQ228" s="6"/>
      <c r="DR228" s="6"/>
      <c r="DS228" s="6"/>
      <c r="DT228" s="6"/>
      <c r="DU228" s="6"/>
      <c r="DV228" s="7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  <c r="EI228" s="6"/>
      <c r="EJ228" s="6"/>
      <c r="EK228" s="6"/>
      <c r="EL228" s="6"/>
      <c r="EM228" s="6"/>
      <c r="EN228" s="6"/>
      <c r="EO228" s="6"/>
      <c r="EP228" s="6"/>
      <c r="EQ228" s="6"/>
      <c r="ER228" s="6"/>
      <c r="ES228" s="6"/>
      <c r="ET228" s="6"/>
      <c r="EU228" s="6"/>
      <c r="EV228" s="6"/>
      <c r="EW228" s="6"/>
      <c r="EX228" s="7"/>
      <c r="EY228" s="6"/>
      <c r="EZ228" s="6"/>
    </row>
    <row r="229" spans="1:156" s="2" customFormat="1" ht="17.100000000000001" customHeight="1">
      <c r="A229" s="37" t="s">
        <v>211</v>
      </c>
      <c r="B229" s="4">
        <v>1</v>
      </c>
      <c r="C229" s="4">
        <v>10</v>
      </c>
      <c r="D229" s="36">
        <f t="shared" si="36"/>
        <v>1</v>
      </c>
      <c r="E229" s="63">
        <v>493</v>
      </c>
      <c r="F229" s="30">
        <f t="shared" si="37"/>
        <v>44.8</v>
      </c>
      <c r="G229" s="30">
        <f t="shared" si="38"/>
        <v>44.8</v>
      </c>
      <c r="H229" s="30">
        <f t="shared" si="43"/>
        <v>0</v>
      </c>
      <c r="I229" s="30"/>
      <c r="J229" s="30">
        <f t="shared" si="39"/>
        <v>44.8</v>
      </c>
      <c r="K229" s="58"/>
      <c r="L229" s="58"/>
      <c r="M229" s="59"/>
      <c r="N229" s="59"/>
      <c r="O229" s="30">
        <f t="shared" si="40"/>
        <v>44.8</v>
      </c>
      <c r="P229" s="30">
        <v>3.1</v>
      </c>
      <c r="Q229" s="30">
        <v>30.6</v>
      </c>
      <c r="R229" s="51"/>
      <c r="S229" s="51"/>
      <c r="T229" s="1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7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7"/>
      <c r="BS229" s="6"/>
      <c r="BT229" s="6"/>
      <c r="BU229" s="6"/>
      <c r="BV229" s="6"/>
      <c r="BW229" s="6"/>
      <c r="BX229" s="6"/>
      <c r="BY229" s="6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6"/>
      <c r="CK229" s="6"/>
      <c r="CL229" s="6"/>
      <c r="CM229" s="6"/>
      <c r="CN229" s="6"/>
      <c r="CO229" s="6"/>
      <c r="CP229" s="6"/>
      <c r="CQ229" s="6"/>
      <c r="CR229" s="6"/>
      <c r="CS229" s="6"/>
      <c r="CT229" s="7"/>
      <c r="CU229" s="6"/>
      <c r="CV229" s="6"/>
      <c r="CW229" s="6"/>
      <c r="CX229" s="6"/>
      <c r="CY229" s="6"/>
      <c r="CZ229" s="6"/>
      <c r="DA229" s="6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6"/>
      <c r="DP229" s="6"/>
      <c r="DQ229" s="6"/>
      <c r="DR229" s="6"/>
      <c r="DS229" s="6"/>
      <c r="DT229" s="6"/>
      <c r="DU229" s="6"/>
      <c r="DV229" s="7"/>
      <c r="DW229" s="6"/>
      <c r="DX229" s="6"/>
      <c r="DY229" s="6"/>
      <c r="DZ229" s="6"/>
      <c r="EA229" s="6"/>
      <c r="EB229" s="6"/>
      <c r="EC229" s="6"/>
      <c r="ED229" s="6"/>
      <c r="EE229" s="6"/>
      <c r="EF229" s="6"/>
      <c r="EG229" s="6"/>
      <c r="EH229" s="6"/>
      <c r="EI229" s="6"/>
      <c r="EJ229" s="6"/>
      <c r="EK229" s="6"/>
      <c r="EL229" s="6"/>
      <c r="EM229" s="6"/>
      <c r="EN229" s="6"/>
      <c r="EO229" s="6"/>
      <c r="EP229" s="6"/>
      <c r="EQ229" s="6"/>
      <c r="ER229" s="6"/>
      <c r="ES229" s="6"/>
      <c r="ET229" s="6"/>
      <c r="EU229" s="6"/>
      <c r="EV229" s="6"/>
      <c r="EW229" s="6"/>
      <c r="EX229" s="7"/>
      <c r="EY229" s="6"/>
      <c r="EZ229" s="6"/>
    </row>
    <row r="230" spans="1:156" s="2" customFormat="1" ht="17.100000000000001" customHeight="1">
      <c r="A230" s="37" t="s">
        <v>212</v>
      </c>
      <c r="B230" s="4">
        <v>1</v>
      </c>
      <c r="C230" s="4">
        <v>10</v>
      </c>
      <c r="D230" s="36">
        <f t="shared" si="36"/>
        <v>1</v>
      </c>
      <c r="E230" s="63">
        <v>1127</v>
      </c>
      <c r="F230" s="30">
        <f t="shared" si="37"/>
        <v>102.5</v>
      </c>
      <c r="G230" s="30">
        <f t="shared" si="38"/>
        <v>102.5</v>
      </c>
      <c r="H230" s="30">
        <f t="shared" si="43"/>
        <v>0</v>
      </c>
      <c r="I230" s="30"/>
      <c r="J230" s="30">
        <f t="shared" si="39"/>
        <v>102.5</v>
      </c>
      <c r="K230" s="58"/>
      <c r="L230" s="58"/>
      <c r="M230" s="59"/>
      <c r="N230" s="59"/>
      <c r="O230" s="30">
        <f t="shared" si="40"/>
        <v>102.5</v>
      </c>
      <c r="P230" s="30">
        <v>6.9</v>
      </c>
      <c r="Q230" s="30">
        <v>70.2</v>
      </c>
      <c r="R230" s="51"/>
      <c r="S230" s="51"/>
      <c r="T230" s="1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7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7"/>
      <c r="BS230" s="6"/>
      <c r="BT230" s="6"/>
      <c r="BU230" s="6"/>
      <c r="BV230" s="6"/>
      <c r="BW230" s="6"/>
      <c r="BX230" s="6"/>
      <c r="BY230" s="6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6"/>
      <c r="CK230" s="6"/>
      <c r="CL230" s="6"/>
      <c r="CM230" s="6"/>
      <c r="CN230" s="6"/>
      <c r="CO230" s="6"/>
      <c r="CP230" s="6"/>
      <c r="CQ230" s="6"/>
      <c r="CR230" s="6"/>
      <c r="CS230" s="6"/>
      <c r="CT230" s="7"/>
      <c r="CU230" s="6"/>
      <c r="CV230" s="6"/>
      <c r="CW230" s="6"/>
      <c r="CX230" s="6"/>
      <c r="CY230" s="6"/>
      <c r="CZ230" s="6"/>
      <c r="DA230" s="6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6"/>
      <c r="DP230" s="6"/>
      <c r="DQ230" s="6"/>
      <c r="DR230" s="6"/>
      <c r="DS230" s="6"/>
      <c r="DT230" s="6"/>
      <c r="DU230" s="6"/>
      <c r="DV230" s="7"/>
      <c r="DW230" s="6"/>
      <c r="DX230" s="6"/>
      <c r="DY230" s="6"/>
      <c r="DZ230" s="6"/>
      <c r="EA230" s="6"/>
      <c r="EB230" s="6"/>
      <c r="EC230" s="6"/>
      <c r="ED230" s="6"/>
      <c r="EE230" s="6"/>
      <c r="EF230" s="6"/>
      <c r="EG230" s="6"/>
      <c r="EH230" s="6"/>
      <c r="EI230" s="6"/>
      <c r="EJ230" s="6"/>
      <c r="EK230" s="6"/>
      <c r="EL230" s="6"/>
      <c r="EM230" s="6"/>
      <c r="EN230" s="6"/>
      <c r="EO230" s="6"/>
      <c r="EP230" s="6"/>
      <c r="EQ230" s="6"/>
      <c r="ER230" s="6"/>
      <c r="ES230" s="6"/>
      <c r="ET230" s="6"/>
      <c r="EU230" s="6"/>
      <c r="EV230" s="6"/>
      <c r="EW230" s="6"/>
      <c r="EX230" s="7"/>
      <c r="EY230" s="6"/>
      <c r="EZ230" s="6"/>
    </row>
    <row r="231" spans="1:156" s="2" customFormat="1" ht="16.5" customHeight="1">
      <c r="A231" s="15" t="s">
        <v>213</v>
      </c>
      <c r="B231" s="8"/>
      <c r="C231" s="8"/>
      <c r="D231" s="36"/>
      <c r="E231" s="64"/>
      <c r="F231" s="30"/>
      <c r="G231" s="30"/>
      <c r="H231" s="30"/>
      <c r="I231" s="30"/>
      <c r="J231" s="30"/>
      <c r="K231" s="8"/>
      <c r="L231" s="8"/>
      <c r="M231" s="8"/>
      <c r="N231" s="8"/>
      <c r="O231" s="30"/>
      <c r="P231" s="30"/>
      <c r="Q231" s="30"/>
      <c r="R231" s="51"/>
      <c r="S231" s="51"/>
      <c r="T231" s="1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7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7"/>
      <c r="BS231" s="6"/>
      <c r="BT231" s="6"/>
      <c r="BU231" s="6"/>
      <c r="BV231" s="6"/>
      <c r="BW231" s="6"/>
      <c r="BX231" s="6"/>
      <c r="BY231" s="6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6"/>
      <c r="CK231" s="6"/>
      <c r="CL231" s="6"/>
      <c r="CM231" s="6"/>
      <c r="CN231" s="6"/>
      <c r="CO231" s="6"/>
      <c r="CP231" s="6"/>
      <c r="CQ231" s="6"/>
      <c r="CR231" s="6"/>
      <c r="CS231" s="6"/>
      <c r="CT231" s="7"/>
      <c r="CU231" s="6"/>
      <c r="CV231" s="6"/>
      <c r="CW231" s="6"/>
      <c r="CX231" s="6"/>
      <c r="CY231" s="6"/>
      <c r="CZ231" s="6"/>
      <c r="DA231" s="6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6"/>
      <c r="DP231" s="6"/>
      <c r="DQ231" s="6"/>
      <c r="DR231" s="6"/>
      <c r="DS231" s="6"/>
      <c r="DT231" s="6"/>
      <c r="DU231" s="6"/>
      <c r="DV231" s="7"/>
      <c r="DW231" s="6"/>
      <c r="DX231" s="6"/>
      <c r="DY231" s="6"/>
      <c r="DZ231" s="6"/>
      <c r="EA231" s="6"/>
      <c r="EB231" s="6"/>
      <c r="EC231" s="6"/>
      <c r="ED231" s="6"/>
      <c r="EE231" s="6"/>
      <c r="EF231" s="6"/>
      <c r="EG231" s="6"/>
      <c r="EH231" s="6"/>
      <c r="EI231" s="6"/>
      <c r="EJ231" s="6"/>
      <c r="EK231" s="6"/>
      <c r="EL231" s="6"/>
      <c r="EM231" s="6"/>
      <c r="EN231" s="6"/>
      <c r="EO231" s="6"/>
      <c r="EP231" s="6"/>
      <c r="EQ231" s="6"/>
      <c r="ER231" s="6"/>
      <c r="ES231" s="6"/>
      <c r="ET231" s="6"/>
      <c r="EU231" s="6"/>
      <c r="EV231" s="6"/>
      <c r="EW231" s="6"/>
      <c r="EX231" s="7"/>
      <c r="EY231" s="6"/>
      <c r="EZ231" s="6"/>
    </row>
    <row r="232" spans="1:156" s="2" customFormat="1" ht="17.25" customHeight="1">
      <c r="A232" s="11" t="s">
        <v>214</v>
      </c>
      <c r="B232" s="4">
        <v>1</v>
      </c>
      <c r="C232" s="4">
        <v>10</v>
      </c>
      <c r="D232" s="36">
        <f t="shared" si="36"/>
        <v>1</v>
      </c>
      <c r="E232" s="63">
        <v>1460</v>
      </c>
      <c r="F232" s="30">
        <f t="shared" si="37"/>
        <v>132.69999999999999</v>
      </c>
      <c r="G232" s="30">
        <f t="shared" si="38"/>
        <v>132.69999999999999</v>
      </c>
      <c r="H232" s="30">
        <f t="shared" ref="H232:H240" si="44">G232-F232</f>
        <v>0</v>
      </c>
      <c r="I232" s="30"/>
      <c r="J232" s="30">
        <f t="shared" si="39"/>
        <v>132.69999999999999</v>
      </c>
      <c r="K232" s="58"/>
      <c r="L232" s="58"/>
      <c r="M232" s="59"/>
      <c r="N232" s="59"/>
      <c r="O232" s="30">
        <f t="shared" si="40"/>
        <v>132.69999999999999</v>
      </c>
      <c r="P232" s="30">
        <v>132.69999999999999</v>
      </c>
      <c r="Q232" s="30">
        <v>0</v>
      </c>
      <c r="R232" s="51"/>
      <c r="S232" s="51"/>
      <c r="T232" s="1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7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7"/>
      <c r="BS232" s="6"/>
      <c r="BT232" s="6"/>
      <c r="BU232" s="6"/>
      <c r="BV232" s="6"/>
      <c r="BW232" s="6"/>
      <c r="BX232" s="6"/>
      <c r="BY232" s="6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6"/>
      <c r="CK232" s="6"/>
      <c r="CL232" s="6"/>
      <c r="CM232" s="6"/>
      <c r="CN232" s="6"/>
      <c r="CO232" s="6"/>
      <c r="CP232" s="6"/>
      <c r="CQ232" s="6"/>
      <c r="CR232" s="6"/>
      <c r="CS232" s="6"/>
      <c r="CT232" s="7"/>
      <c r="CU232" s="6"/>
      <c r="CV232" s="6"/>
      <c r="CW232" s="6"/>
      <c r="CX232" s="6"/>
      <c r="CY232" s="6"/>
      <c r="CZ232" s="6"/>
      <c r="DA232" s="6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6"/>
      <c r="DQ232" s="6"/>
      <c r="DR232" s="6"/>
      <c r="DS232" s="6"/>
      <c r="DT232" s="6"/>
      <c r="DU232" s="6"/>
      <c r="DV232" s="7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  <c r="EI232" s="6"/>
      <c r="EJ232" s="6"/>
      <c r="EK232" s="6"/>
      <c r="EL232" s="6"/>
      <c r="EM232" s="6"/>
      <c r="EN232" s="6"/>
      <c r="EO232" s="6"/>
      <c r="EP232" s="6"/>
      <c r="EQ232" s="6"/>
      <c r="ER232" s="6"/>
      <c r="ES232" s="6"/>
      <c r="ET232" s="6"/>
      <c r="EU232" s="6"/>
      <c r="EV232" s="6"/>
      <c r="EW232" s="6"/>
      <c r="EX232" s="7"/>
      <c r="EY232" s="6"/>
      <c r="EZ232" s="6"/>
    </row>
    <row r="233" spans="1:156" s="2" customFormat="1" ht="17.100000000000001" customHeight="1">
      <c r="A233" s="11" t="s">
        <v>143</v>
      </c>
      <c r="B233" s="4">
        <v>1</v>
      </c>
      <c r="C233" s="4">
        <v>10</v>
      </c>
      <c r="D233" s="36">
        <f t="shared" si="36"/>
        <v>1</v>
      </c>
      <c r="E233" s="63">
        <v>1087</v>
      </c>
      <c r="F233" s="30">
        <f t="shared" si="37"/>
        <v>98.8</v>
      </c>
      <c r="G233" s="30">
        <f t="shared" si="38"/>
        <v>98.8</v>
      </c>
      <c r="H233" s="30">
        <f t="shared" si="44"/>
        <v>0</v>
      </c>
      <c r="I233" s="30"/>
      <c r="J233" s="30">
        <f t="shared" si="39"/>
        <v>98.8</v>
      </c>
      <c r="K233" s="58"/>
      <c r="L233" s="58"/>
      <c r="M233" s="59"/>
      <c r="N233" s="59"/>
      <c r="O233" s="30">
        <f t="shared" si="40"/>
        <v>98.8</v>
      </c>
      <c r="P233" s="30">
        <v>98.8</v>
      </c>
      <c r="Q233" s="30">
        <v>0</v>
      </c>
      <c r="R233" s="51"/>
      <c r="S233" s="51"/>
      <c r="T233" s="1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7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7"/>
      <c r="BS233" s="6"/>
      <c r="BT233" s="6"/>
      <c r="BU233" s="6"/>
      <c r="BV233" s="6"/>
      <c r="BW233" s="6"/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6"/>
      <c r="CK233" s="6"/>
      <c r="CL233" s="6"/>
      <c r="CM233" s="6"/>
      <c r="CN233" s="6"/>
      <c r="CO233" s="6"/>
      <c r="CP233" s="6"/>
      <c r="CQ233" s="6"/>
      <c r="CR233" s="6"/>
      <c r="CS233" s="6"/>
      <c r="CT233" s="7"/>
      <c r="CU233" s="6"/>
      <c r="CV233" s="6"/>
      <c r="CW233" s="6"/>
      <c r="CX233" s="6"/>
      <c r="CY233" s="6"/>
      <c r="CZ233" s="6"/>
      <c r="DA233" s="6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6"/>
      <c r="DQ233" s="6"/>
      <c r="DR233" s="6"/>
      <c r="DS233" s="6"/>
      <c r="DT233" s="6"/>
      <c r="DU233" s="6"/>
      <c r="DV233" s="7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  <c r="EI233" s="6"/>
      <c r="EJ233" s="6"/>
      <c r="EK233" s="6"/>
      <c r="EL233" s="6"/>
      <c r="EM233" s="6"/>
      <c r="EN233" s="6"/>
      <c r="EO233" s="6"/>
      <c r="EP233" s="6"/>
      <c r="EQ233" s="6"/>
      <c r="ER233" s="6"/>
      <c r="ES233" s="6"/>
      <c r="ET233" s="6"/>
      <c r="EU233" s="6"/>
      <c r="EV233" s="6"/>
      <c r="EW233" s="6"/>
      <c r="EX233" s="7"/>
      <c r="EY233" s="6"/>
      <c r="EZ233" s="6"/>
    </row>
    <row r="234" spans="1:156" s="2" customFormat="1" ht="17.100000000000001" customHeight="1">
      <c r="A234" s="11" t="s">
        <v>215</v>
      </c>
      <c r="B234" s="4">
        <v>1</v>
      </c>
      <c r="C234" s="4">
        <v>10</v>
      </c>
      <c r="D234" s="36">
        <f t="shared" si="36"/>
        <v>1</v>
      </c>
      <c r="E234" s="63">
        <v>1496</v>
      </c>
      <c r="F234" s="30">
        <f t="shared" si="37"/>
        <v>136</v>
      </c>
      <c r="G234" s="30">
        <f t="shared" si="38"/>
        <v>136</v>
      </c>
      <c r="H234" s="30">
        <f t="shared" si="44"/>
        <v>0</v>
      </c>
      <c r="I234" s="30"/>
      <c r="J234" s="30">
        <f t="shared" si="39"/>
        <v>136</v>
      </c>
      <c r="K234" s="58"/>
      <c r="L234" s="58"/>
      <c r="M234" s="59"/>
      <c r="N234" s="59"/>
      <c r="O234" s="30">
        <f t="shared" si="40"/>
        <v>136</v>
      </c>
      <c r="P234" s="30">
        <v>136</v>
      </c>
      <c r="Q234" s="30">
        <v>0</v>
      </c>
      <c r="R234" s="51"/>
      <c r="S234" s="51"/>
      <c r="T234" s="1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7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7"/>
      <c r="BS234" s="6"/>
      <c r="BT234" s="6"/>
      <c r="BU234" s="6"/>
      <c r="BV234" s="6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6"/>
      <c r="CK234" s="6"/>
      <c r="CL234" s="6"/>
      <c r="CM234" s="6"/>
      <c r="CN234" s="6"/>
      <c r="CO234" s="6"/>
      <c r="CP234" s="6"/>
      <c r="CQ234" s="6"/>
      <c r="CR234" s="6"/>
      <c r="CS234" s="6"/>
      <c r="CT234" s="7"/>
      <c r="CU234" s="6"/>
      <c r="CV234" s="6"/>
      <c r="CW234" s="6"/>
      <c r="CX234" s="6"/>
      <c r="CY234" s="6"/>
      <c r="CZ234" s="6"/>
      <c r="DA234" s="6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6"/>
      <c r="DS234" s="6"/>
      <c r="DT234" s="6"/>
      <c r="DU234" s="6"/>
      <c r="DV234" s="7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  <c r="EI234" s="6"/>
      <c r="EJ234" s="6"/>
      <c r="EK234" s="6"/>
      <c r="EL234" s="6"/>
      <c r="EM234" s="6"/>
      <c r="EN234" s="6"/>
      <c r="EO234" s="6"/>
      <c r="EP234" s="6"/>
      <c r="EQ234" s="6"/>
      <c r="ER234" s="6"/>
      <c r="ES234" s="6"/>
      <c r="ET234" s="6"/>
      <c r="EU234" s="6"/>
      <c r="EV234" s="6"/>
      <c r="EW234" s="6"/>
      <c r="EX234" s="7"/>
      <c r="EY234" s="6"/>
      <c r="EZ234" s="6"/>
    </row>
    <row r="235" spans="1:156" s="2" customFormat="1" ht="17.100000000000001" customHeight="1">
      <c r="A235" s="11" t="s">
        <v>216</v>
      </c>
      <c r="B235" s="4">
        <v>1</v>
      </c>
      <c r="C235" s="4">
        <v>10</v>
      </c>
      <c r="D235" s="36">
        <f t="shared" si="36"/>
        <v>1</v>
      </c>
      <c r="E235" s="63">
        <v>1313</v>
      </c>
      <c r="F235" s="30">
        <f t="shared" si="37"/>
        <v>119.4</v>
      </c>
      <c r="G235" s="30">
        <f t="shared" si="38"/>
        <v>119.4</v>
      </c>
      <c r="H235" s="30">
        <f t="shared" si="44"/>
        <v>0</v>
      </c>
      <c r="I235" s="30"/>
      <c r="J235" s="30">
        <f t="shared" si="39"/>
        <v>119.4</v>
      </c>
      <c r="K235" s="58"/>
      <c r="L235" s="58"/>
      <c r="M235" s="59"/>
      <c r="N235" s="59"/>
      <c r="O235" s="30">
        <f t="shared" si="40"/>
        <v>119.4</v>
      </c>
      <c r="P235" s="30">
        <v>119.4</v>
      </c>
      <c r="Q235" s="30">
        <v>0</v>
      </c>
      <c r="R235" s="51"/>
      <c r="S235" s="51"/>
      <c r="T235" s="1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7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7"/>
      <c r="BS235" s="6"/>
      <c r="BT235" s="6"/>
      <c r="BU235" s="6"/>
      <c r="BV235" s="6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6"/>
      <c r="CK235" s="6"/>
      <c r="CL235" s="6"/>
      <c r="CM235" s="6"/>
      <c r="CN235" s="6"/>
      <c r="CO235" s="6"/>
      <c r="CP235" s="6"/>
      <c r="CQ235" s="6"/>
      <c r="CR235" s="6"/>
      <c r="CS235" s="6"/>
      <c r="CT235" s="7"/>
      <c r="CU235" s="6"/>
      <c r="CV235" s="6"/>
      <c r="CW235" s="6"/>
      <c r="CX235" s="6"/>
      <c r="CY235" s="6"/>
      <c r="CZ235" s="6"/>
      <c r="DA235" s="6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  <c r="DQ235" s="6"/>
      <c r="DR235" s="6"/>
      <c r="DS235" s="6"/>
      <c r="DT235" s="6"/>
      <c r="DU235" s="6"/>
      <c r="DV235" s="7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  <c r="EI235" s="6"/>
      <c r="EJ235" s="6"/>
      <c r="EK235" s="6"/>
      <c r="EL235" s="6"/>
      <c r="EM235" s="6"/>
      <c r="EN235" s="6"/>
      <c r="EO235" s="6"/>
      <c r="EP235" s="6"/>
      <c r="EQ235" s="6"/>
      <c r="ER235" s="6"/>
      <c r="ES235" s="6"/>
      <c r="ET235" s="6"/>
      <c r="EU235" s="6"/>
      <c r="EV235" s="6"/>
      <c r="EW235" s="6"/>
      <c r="EX235" s="7"/>
      <c r="EY235" s="6"/>
      <c r="EZ235" s="6"/>
    </row>
    <row r="236" spans="1:156" s="2" customFormat="1" ht="17.100000000000001" customHeight="1">
      <c r="A236" s="37" t="s">
        <v>217</v>
      </c>
      <c r="B236" s="4">
        <v>1</v>
      </c>
      <c r="C236" s="4">
        <v>10</v>
      </c>
      <c r="D236" s="36">
        <f t="shared" si="36"/>
        <v>1</v>
      </c>
      <c r="E236" s="63">
        <v>587</v>
      </c>
      <c r="F236" s="30">
        <f t="shared" si="37"/>
        <v>53.4</v>
      </c>
      <c r="G236" s="30">
        <f t="shared" si="38"/>
        <v>53.4</v>
      </c>
      <c r="H236" s="30">
        <f t="shared" si="44"/>
        <v>0</v>
      </c>
      <c r="I236" s="30"/>
      <c r="J236" s="30">
        <f t="shared" si="39"/>
        <v>53.4</v>
      </c>
      <c r="K236" s="58"/>
      <c r="L236" s="58"/>
      <c r="M236" s="59"/>
      <c r="N236" s="59"/>
      <c r="O236" s="30">
        <f t="shared" si="40"/>
        <v>53.4</v>
      </c>
      <c r="P236" s="30">
        <v>53.4</v>
      </c>
      <c r="Q236" s="30">
        <v>0</v>
      </c>
      <c r="R236" s="51"/>
      <c r="S236" s="51"/>
      <c r="T236" s="1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7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7"/>
      <c r="BS236" s="6"/>
      <c r="BT236" s="6"/>
      <c r="BU236" s="6"/>
      <c r="BV236" s="6"/>
      <c r="BW236" s="6"/>
      <c r="BX236" s="6"/>
      <c r="BY236" s="6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6"/>
      <c r="CK236" s="6"/>
      <c r="CL236" s="6"/>
      <c r="CM236" s="6"/>
      <c r="CN236" s="6"/>
      <c r="CO236" s="6"/>
      <c r="CP236" s="6"/>
      <c r="CQ236" s="6"/>
      <c r="CR236" s="6"/>
      <c r="CS236" s="6"/>
      <c r="CT236" s="7"/>
      <c r="CU236" s="6"/>
      <c r="CV236" s="6"/>
      <c r="CW236" s="6"/>
      <c r="CX236" s="6"/>
      <c r="CY236" s="6"/>
      <c r="CZ236" s="6"/>
      <c r="DA236" s="6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6"/>
      <c r="DQ236" s="6"/>
      <c r="DR236" s="6"/>
      <c r="DS236" s="6"/>
      <c r="DT236" s="6"/>
      <c r="DU236" s="6"/>
      <c r="DV236" s="7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  <c r="EI236" s="6"/>
      <c r="EJ236" s="6"/>
      <c r="EK236" s="6"/>
      <c r="EL236" s="6"/>
      <c r="EM236" s="6"/>
      <c r="EN236" s="6"/>
      <c r="EO236" s="6"/>
      <c r="EP236" s="6"/>
      <c r="EQ236" s="6"/>
      <c r="ER236" s="6"/>
      <c r="ES236" s="6"/>
      <c r="ET236" s="6"/>
      <c r="EU236" s="6"/>
      <c r="EV236" s="6"/>
      <c r="EW236" s="6"/>
      <c r="EX236" s="7"/>
      <c r="EY236" s="6"/>
      <c r="EZ236" s="6"/>
    </row>
    <row r="237" spans="1:156" s="2" customFormat="1" ht="17.100000000000001" customHeight="1">
      <c r="A237" s="11" t="s">
        <v>218</v>
      </c>
      <c r="B237" s="4">
        <v>1</v>
      </c>
      <c r="C237" s="4">
        <v>10</v>
      </c>
      <c r="D237" s="36">
        <f t="shared" si="36"/>
        <v>1</v>
      </c>
      <c r="E237" s="63">
        <v>518</v>
      </c>
      <c r="F237" s="30">
        <f t="shared" si="37"/>
        <v>47.1</v>
      </c>
      <c r="G237" s="30">
        <f t="shared" si="38"/>
        <v>47.1</v>
      </c>
      <c r="H237" s="30">
        <f t="shared" si="44"/>
        <v>0</v>
      </c>
      <c r="I237" s="30"/>
      <c r="J237" s="30">
        <f t="shared" si="39"/>
        <v>47.1</v>
      </c>
      <c r="K237" s="58"/>
      <c r="L237" s="58"/>
      <c r="M237" s="59"/>
      <c r="N237" s="59"/>
      <c r="O237" s="30">
        <f t="shared" si="40"/>
        <v>47.1</v>
      </c>
      <c r="P237" s="30">
        <v>47.1</v>
      </c>
      <c r="Q237" s="30">
        <v>0</v>
      </c>
      <c r="R237" s="51"/>
      <c r="S237" s="51"/>
      <c r="T237" s="1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7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7"/>
      <c r="BS237" s="6"/>
      <c r="BT237" s="6"/>
      <c r="BU237" s="6"/>
      <c r="BV237" s="6"/>
      <c r="BW237" s="6"/>
      <c r="BX237" s="6"/>
      <c r="BY237" s="6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6"/>
      <c r="CK237" s="6"/>
      <c r="CL237" s="6"/>
      <c r="CM237" s="6"/>
      <c r="CN237" s="6"/>
      <c r="CO237" s="6"/>
      <c r="CP237" s="6"/>
      <c r="CQ237" s="6"/>
      <c r="CR237" s="6"/>
      <c r="CS237" s="6"/>
      <c r="CT237" s="7"/>
      <c r="CU237" s="6"/>
      <c r="CV237" s="6"/>
      <c r="CW237" s="6"/>
      <c r="CX237" s="6"/>
      <c r="CY237" s="6"/>
      <c r="CZ237" s="6"/>
      <c r="DA237" s="6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6"/>
      <c r="DQ237" s="6"/>
      <c r="DR237" s="6"/>
      <c r="DS237" s="6"/>
      <c r="DT237" s="6"/>
      <c r="DU237" s="6"/>
      <c r="DV237" s="7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  <c r="EI237" s="6"/>
      <c r="EJ237" s="6"/>
      <c r="EK237" s="6"/>
      <c r="EL237" s="6"/>
      <c r="EM237" s="6"/>
      <c r="EN237" s="6"/>
      <c r="EO237" s="6"/>
      <c r="EP237" s="6"/>
      <c r="EQ237" s="6"/>
      <c r="ER237" s="6"/>
      <c r="ES237" s="6"/>
      <c r="ET237" s="6"/>
      <c r="EU237" s="6"/>
      <c r="EV237" s="6"/>
      <c r="EW237" s="6"/>
      <c r="EX237" s="7"/>
      <c r="EY237" s="6"/>
      <c r="EZ237" s="6"/>
    </row>
    <row r="238" spans="1:156" s="2" customFormat="1" ht="17.100000000000001" customHeight="1">
      <c r="A238" s="11" t="s">
        <v>219</v>
      </c>
      <c r="B238" s="4">
        <v>1</v>
      </c>
      <c r="C238" s="4">
        <v>10</v>
      </c>
      <c r="D238" s="36">
        <f t="shared" si="36"/>
        <v>1</v>
      </c>
      <c r="E238" s="63">
        <v>2094</v>
      </c>
      <c r="F238" s="30">
        <f t="shared" si="37"/>
        <v>190.4</v>
      </c>
      <c r="G238" s="30">
        <f t="shared" si="38"/>
        <v>190.4</v>
      </c>
      <c r="H238" s="30">
        <f t="shared" si="44"/>
        <v>0</v>
      </c>
      <c r="I238" s="30"/>
      <c r="J238" s="30">
        <f t="shared" si="39"/>
        <v>190.4</v>
      </c>
      <c r="K238" s="58"/>
      <c r="L238" s="58"/>
      <c r="M238" s="59"/>
      <c r="N238" s="59"/>
      <c r="O238" s="30">
        <f t="shared" si="40"/>
        <v>190.4</v>
      </c>
      <c r="P238" s="30">
        <v>190.4</v>
      </c>
      <c r="Q238" s="30">
        <v>0</v>
      </c>
      <c r="R238" s="51"/>
      <c r="S238" s="51"/>
      <c r="T238" s="1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7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7"/>
      <c r="BS238" s="6"/>
      <c r="BT238" s="6"/>
      <c r="BU238" s="6"/>
      <c r="BV238" s="6"/>
      <c r="BW238" s="6"/>
      <c r="BX238" s="6"/>
      <c r="BY238" s="6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6"/>
      <c r="CK238" s="6"/>
      <c r="CL238" s="6"/>
      <c r="CM238" s="6"/>
      <c r="CN238" s="6"/>
      <c r="CO238" s="6"/>
      <c r="CP238" s="6"/>
      <c r="CQ238" s="6"/>
      <c r="CR238" s="6"/>
      <c r="CS238" s="6"/>
      <c r="CT238" s="7"/>
      <c r="CU238" s="6"/>
      <c r="CV238" s="6"/>
      <c r="CW238" s="6"/>
      <c r="CX238" s="6"/>
      <c r="CY238" s="6"/>
      <c r="CZ238" s="6"/>
      <c r="DA238" s="6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6"/>
      <c r="DQ238" s="6"/>
      <c r="DR238" s="6"/>
      <c r="DS238" s="6"/>
      <c r="DT238" s="6"/>
      <c r="DU238" s="6"/>
      <c r="DV238" s="7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  <c r="EI238" s="6"/>
      <c r="EJ238" s="6"/>
      <c r="EK238" s="6"/>
      <c r="EL238" s="6"/>
      <c r="EM238" s="6"/>
      <c r="EN238" s="6"/>
      <c r="EO238" s="6"/>
      <c r="EP238" s="6"/>
      <c r="EQ238" s="6"/>
      <c r="ER238" s="6"/>
      <c r="ES238" s="6"/>
      <c r="ET238" s="6"/>
      <c r="EU238" s="6"/>
      <c r="EV238" s="6"/>
      <c r="EW238" s="6"/>
      <c r="EX238" s="7"/>
      <c r="EY238" s="6"/>
      <c r="EZ238" s="6"/>
    </row>
    <row r="239" spans="1:156" s="2" customFormat="1" ht="17.100000000000001" customHeight="1">
      <c r="A239" s="11" t="s">
        <v>220</v>
      </c>
      <c r="B239" s="4">
        <v>1</v>
      </c>
      <c r="C239" s="4">
        <v>10</v>
      </c>
      <c r="D239" s="36">
        <f t="shared" si="36"/>
        <v>1</v>
      </c>
      <c r="E239" s="63">
        <v>1466</v>
      </c>
      <c r="F239" s="30">
        <f t="shared" si="37"/>
        <v>133.30000000000001</v>
      </c>
      <c r="G239" s="30">
        <f t="shared" si="38"/>
        <v>133.30000000000001</v>
      </c>
      <c r="H239" s="30">
        <f t="shared" si="44"/>
        <v>0</v>
      </c>
      <c r="I239" s="30"/>
      <c r="J239" s="30">
        <f t="shared" si="39"/>
        <v>133.30000000000001</v>
      </c>
      <c r="K239" s="58"/>
      <c r="L239" s="58"/>
      <c r="M239" s="59"/>
      <c r="N239" s="59"/>
      <c r="O239" s="30">
        <f t="shared" si="40"/>
        <v>133.30000000000001</v>
      </c>
      <c r="P239" s="30">
        <v>133.30000000000001</v>
      </c>
      <c r="Q239" s="30">
        <v>0</v>
      </c>
      <c r="R239" s="51"/>
      <c r="S239" s="51"/>
      <c r="T239" s="1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7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7"/>
      <c r="BS239" s="6"/>
      <c r="BT239" s="6"/>
      <c r="BU239" s="6"/>
      <c r="BV239" s="6"/>
      <c r="BW239" s="6"/>
      <c r="BX239" s="6"/>
      <c r="BY239" s="6"/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6"/>
      <c r="CK239" s="6"/>
      <c r="CL239" s="6"/>
      <c r="CM239" s="6"/>
      <c r="CN239" s="6"/>
      <c r="CO239" s="6"/>
      <c r="CP239" s="6"/>
      <c r="CQ239" s="6"/>
      <c r="CR239" s="6"/>
      <c r="CS239" s="6"/>
      <c r="CT239" s="7"/>
      <c r="CU239" s="6"/>
      <c r="CV239" s="6"/>
      <c r="CW239" s="6"/>
      <c r="CX239" s="6"/>
      <c r="CY239" s="6"/>
      <c r="CZ239" s="6"/>
      <c r="DA239" s="6"/>
      <c r="DB239" s="6"/>
      <c r="DC239" s="6"/>
      <c r="DD239" s="6"/>
      <c r="DE239" s="6"/>
      <c r="DF239" s="6"/>
      <c r="DG239" s="6"/>
      <c r="DH239" s="6"/>
      <c r="DI239" s="6"/>
      <c r="DJ239" s="6"/>
      <c r="DK239" s="6"/>
      <c r="DL239" s="6"/>
      <c r="DM239" s="6"/>
      <c r="DN239" s="6"/>
      <c r="DO239" s="6"/>
      <c r="DP239" s="6"/>
      <c r="DQ239" s="6"/>
      <c r="DR239" s="6"/>
      <c r="DS239" s="6"/>
      <c r="DT239" s="6"/>
      <c r="DU239" s="6"/>
      <c r="DV239" s="7"/>
      <c r="DW239" s="6"/>
      <c r="DX239" s="6"/>
      <c r="DY239" s="6"/>
      <c r="DZ239" s="6"/>
      <c r="EA239" s="6"/>
      <c r="EB239" s="6"/>
      <c r="EC239" s="6"/>
      <c r="ED239" s="6"/>
      <c r="EE239" s="6"/>
      <c r="EF239" s="6"/>
      <c r="EG239" s="6"/>
      <c r="EH239" s="6"/>
      <c r="EI239" s="6"/>
      <c r="EJ239" s="6"/>
      <c r="EK239" s="6"/>
      <c r="EL239" s="6"/>
      <c r="EM239" s="6"/>
      <c r="EN239" s="6"/>
      <c r="EO239" s="6"/>
      <c r="EP239" s="6"/>
      <c r="EQ239" s="6"/>
      <c r="ER239" s="6"/>
      <c r="ES239" s="6"/>
      <c r="ET239" s="6"/>
      <c r="EU239" s="6"/>
      <c r="EV239" s="6"/>
      <c r="EW239" s="6"/>
      <c r="EX239" s="7"/>
      <c r="EY239" s="6"/>
      <c r="EZ239" s="6"/>
    </row>
    <row r="240" spans="1:156" s="2" customFormat="1" ht="17.100000000000001" customHeight="1">
      <c r="A240" s="11" t="s">
        <v>221</v>
      </c>
      <c r="B240" s="4">
        <v>1</v>
      </c>
      <c r="C240" s="4">
        <v>10</v>
      </c>
      <c r="D240" s="36">
        <f t="shared" si="36"/>
        <v>1</v>
      </c>
      <c r="E240" s="63">
        <v>1924</v>
      </c>
      <c r="F240" s="30">
        <f t="shared" si="37"/>
        <v>174.9</v>
      </c>
      <c r="G240" s="30">
        <f t="shared" si="38"/>
        <v>174.9</v>
      </c>
      <c r="H240" s="30">
        <f t="shared" si="44"/>
        <v>0</v>
      </c>
      <c r="I240" s="30"/>
      <c r="J240" s="30">
        <f t="shared" si="39"/>
        <v>174.9</v>
      </c>
      <c r="K240" s="58"/>
      <c r="L240" s="58"/>
      <c r="M240" s="59"/>
      <c r="N240" s="59"/>
      <c r="O240" s="30">
        <f t="shared" si="40"/>
        <v>174.9</v>
      </c>
      <c r="P240" s="30">
        <v>174.9</v>
      </c>
      <c r="Q240" s="30">
        <v>0</v>
      </c>
      <c r="R240" s="51"/>
      <c r="S240" s="51"/>
      <c r="T240" s="1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7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7"/>
      <c r="BS240" s="6"/>
      <c r="BT240" s="6"/>
      <c r="BU240" s="6"/>
      <c r="BV240" s="6"/>
      <c r="BW240" s="6"/>
      <c r="BX240" s="6"/>
      <c r="BY240" s="6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6"/>
      <c r="CK240" s="6"/>
      <c r="CL240" s="6"/>
      <c r="CM240" s="6"/>
      <c r="CN240" s="6"/>
      <c r="CO240" s="6"/>
      <c r="CP240" s="6"/>
      <c r="CQ240" s="6"/>
      <c r="CR240" s="6"/>
      <c r="CS240" s="6"/>
      <c r="CT240" s="7"/>
      <c r="CU240" s="6"/>
      <c r="CV240" s="6"/>
      <c r="CW240" s="6"/>
      <c r="CX240" s="6"/>
      <c r="CY240" s="6"/>
      <c r="CZ240" s="6"/>
      <c r="DA240" s="6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6"/>
      <c r="DP240" s="6"/>
      <c r="DQ240" s="6"/>
      <c r="DR240" s="6"/>
      <c r="DS240" s="6"/>
      <c r="DT240" s="6"/>
      <c r="DU240" s="6"/>
      <c r="DV240" s="7"/>
      <c r="DW240" s="6"/>
      <c r="DX240" s="6"/>
      <c r="DY240" s="6"/>
      <c r="DZ240" s="6"/>
      <c r="EA240" s="6"/>
      <c r="EB240" s="6"/>
      <c r="EC240" s="6"/>
      <c r="ED240" s="6"/>
      <c r="EE240" s="6"/>
      <c r="EF240" s="6"/>
      <c r="EG240" s="6"/>
      <c r="EH240" s="6"/>
      <c r="EI240" s="6"/>
      <c r="EJ240" s="6"/>
      <c r="EK240" s="6"/>
      <c r="EL240" s="6"/>
      <c r="EM240" s="6"/>
      <c r="EN240" s="6"/>
      <c r="EO240" s="6"/>
      <c r="EP240" s="6"/>
      <c r="EQ240" s="6"/>
      <c r="ER240" s="6"/>
      <c r="ES240" s="6"/>
      <c r="ET240" s="6"/>
      <c r="EU240" s="6"/>
      <c r="EV240" s="6"/>
      <c r="EW240" s="6"/>
      <c r="EX240" s="7"/>
      <c r="EY240" s="6"/>
      <c r="EZ240" s="6"/>
    </row>
    <row r="241" spans="1:156" s="2" customFormat="1" ht="17.100000000000001" customHeight="1">
      <c r="A241" s="15" t="s">
        <v>222</v>
      </c>
      <c r="B241" s="8"/>
      <c r="C241" s="8"/>
      <c r="D241" s="36"/>
      <c r="E241" s="64"/>
      <c r="F241" s="30"/>
      <c r="G241" s="30"/>
      <c r="H241" s="30"/>
      <c r="I241" s="30"/>
      <c r="J241" s="30"/>
      <c r="K241" s="8"/>
      <c r="L241" s="8"/>
      <c r="M241" s="8"/>
      <c r="N241" s="8"/>
      <c r="O241" s="30"/>
      <c r="P241" s="30"/>
      <c r="Q241" s="30"/>
      <c r="R241" s="51"/>
      <c r="S241" s="51"/>
      <c r="T241" s="1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7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7"/>
      <c r="BS241" s="6"/>
      <c r="BT241" s="6"/>
      <c r="BU241" s="6"/>
      <c r="BV241" s="6"/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6"/>
      <c r="CK241" s="6"/>
      <c r="CL241" s="6"/>
      <c r="CM241" s="6"/>
      <c r="CN241" s="6"/>
      <c r="CO241" s="6"/>
      <c r="CP241" s="6"/>
      <c r="CQ241" s="6"/>
      <c r="CR241" s="6"/>
      <c r="CS241" s="6"/>
      <c r="CT241" s="7"/>
      <c r="CU241" s="6"/>
      <c r="CV241" s="6"/>
      <c r="CW241" s="6"/>
      <c r="CX241" s="6"/>
      <c r="CY241" s="6"/>
      <c r="CZ241" s="6"/>
      <c r="DA241" s="6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  <c r="DQ241" s="6"/>
      <c r="DR241" s="6"/>
      <c r="DS241" s="6"/>
      <c r="DT241" s="6"/>
      <c r="DU241" s="6"/>
      <c r="DV241" s="7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  <c r="EI241" s="6"/>
      <c r="EJ241" s="6"/>
      <c r="EK241" s="6"/>
      <c r="EL241" s="6"/>
      <c r="EM241" s="6"/>
      <c r="EN241" s="6"/>
      <c r="EO241" s="6"/>
      <c r="EP241" s="6"/>
      <c r="EQ241" s="6"/>
      <c r="ER241" s="6"/>
      <c r="ES241" s="6"/>
      <c r="ET241" s="6"/>
      <c r="EU241" s="6"/>
      <c r="EV241" s="6"/>
      <c r="EW241" s="6"/>
      <c r="EX241" s="7"/>
      <c r="EY241" s="6"/>
      <c r="EZ241" s="6"/>
    </row>
    <row r="242" spans="1:156" s="2" customFormat="1" ht="17.100000000000001" customHeight="1">
      <c r="A242" s="11" t="s">
        <v>223</v>
      </c>
      <c r="B242" s="4">
        <v>1</v>
      </c>
      <c r="C242" s="4">
        <v>10</v>
      </c>
      <c r="D242" s="36">
        <f t="shared" si="36"/>
        <v>1</v>
      </c>
      <c r="E242" s="63">
        <v>2197</v>
      </c>
      <c r="F242" s="30">
        <f t="shared" si="37"/>
        <v>199.7</v>
      </c>
      <c r="G242" s="30">
        <f t="shared" si="38"/>
        <v>199.7</v>
      </c>
      <c r="H242" s="30">
        <f t="shared" ref="H242:H249" si="45">G242-F242</f>
        <v>0</v>
      </c>
      <c r="I242" s="30"/>
      <c r="J242" s="30">
        <f t="shared" si="39"/>
        <v>199.7</v>
      </c>
      <c r="K242" s="58"/>
      <c r="L242" s="58"/>
      <c r="M242" s="59"/>
      <c r="N242" s="59"/>
      <c r="O242" s="30">
        <f t="shared" si="40"/>
        <v>199.7</v>
      </c>
      <c r="P242" s="30">
        <v>199.7</v>
      </c>
      <c r="Q242" s="30">
        <v>0</v>
      </c>
      <c r="R242" s="51"/>
      <c r="S242" s="51"/>
      <c r="T242" s="1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7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7"/>
      <c r="BS242" s="6"/>
      <c r="BT242" s="6"/>
      <c r="BU242" s="6"/>
      <c r="BV242" s="6"/>
      <c r="BW242" s="6"/>
      <c r="BX242" s="6"/>
      <c r="BY242" s="6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6"/>
      <c r="CK242" s="6"/>
      <c r="CL242" s="6"/>
      <c r="CM242" s="6"/>
      <c r="CN242" s="6"/>
      <c r="CO242" s="6"/>
      <c r="CP242" s="6"/>
      <c r="CQ242" s="6"/>
      <c r="CR242" s="6"/>
      <c r="CS242" s="6"/>
      <c r="CT242" s="7"/>
      <c r="CU242" s="6"/>
      <c r="CV242" s="6"/>
      <c r="CW242" s="6"/>
      <c r="CX242" s="6"/>
      <c r="CY242" s="6"/>
      <c r="CZ242" s="6"/>
      <c r="DA242" s="6"/>
      <c r="DB242" s="6"/>
      <c r="DC242" s="6"/>
      <c r="DD242" s="6"/>
      <c r="DE242" s="6"/>
      <c r="DF242" s="6"/>
      <c r="DG242" s="6"/>
      <c r="DH242" s="6"/>
      <c r="DI242" s="6"/>
      <c r="DJ242" s="6"/>
      <c r="DK242" s="6"/>
      <c r="DL242" s="6"/>
      <c r="DM242" s="6"/>
      <c r="DN242" s="6"/>
      <c r="DO242" s="6"/>
      <c r="DP242" s="6"/>
      <c r="DQ242" s="6"/>
      <c r="DR242" s="6"/>
      <c r="DS242" s="6"/>
      <c r="DT242" s="6"/>
      <c r="DU242" s="6"/>
      <c r="DV242" s="7"/>
      <c r="DW242" s="6"/>
      <c r="DX242" s="6"/>
      <c r="DY242" s="6"/>
      <c r="DZ242" s="6"/>
      <c r="EA242" s="6"/>
      <c r="EB242" s="6"/>
      <c r="EC242" s="6"/>
      <c r="ED242" s="6"/>
      <c r="EE242" s="6"/>
      <c r="EF242" s="6"/>
      <c r="EG242" s="6"/>
      <c r="EH242" s="6"/>
      <c r="EI242" s="6"/>
      <c r="EJ242" s="6"/>
      <c r="EK242" s="6"/>
      <c r="EL242" s="6"/>
      <c r="EM242" s="6"/>
      <c r="EN242" s="6"/>
      <c r="EO242" s="6"/>
      <c r="EP242" s="6"/>
      <c r="EQ242" s="6"/>
      <c r="ER242" s="6"/>
      <c r="ES242" s="6"/>
      <c r="ET242" s="6"/>
      <c r="EU242" s="6"/>
      <c r="EV242" s="6"/>
      <c r="EW242" s="6"/>
      <c r="EX242" s="7"/>
      <c r="EY242" s="6"/>
      <c r="EZ242" s="6"/>
    </row>
    <row r="243" spans="1:156" s="2" customFormat="1" ht="17.100000000000001" customHeight="1">
      <c r="A243" s="11" t="s">
        <v>224</v>
      </c>
      <c r="B243" s="4">
        <v>1</v>
      </c>
      <c r="C243" s="4">
        <v>10</v>
      </c>
      <c r="D243" s="36">
        <f t="shared" si="36"/>
        <v>1</v>
      </c>
      <c r="E243" s="63">
        <v>1441</v>
      </c>
      <c r="F243" s="30">
        <f t="shared" si="37"/>
        <v>131</v>
      </c>
      <c r="G243" s="30">
        <f t="shared" si="38"/>
        <v>131</v>
      </c>
      <c r="H243" s="30">
        <f t="shared" si="45"/>
        <v>0</v>
      </c>
      <c r="I243" s="30"/>
      <c r="J243" s="30">
        <f t="shared" si="39"/>
        <v>131</v>
      </c>
      <c r="K243" s="58"/>
      <c r="L243" s="58"/>
      <c r="M243" s="59"/>
      <c r="N243" s="59"/>
      <c r="O243" s="30">
        <f t="shared" si="40"/>
        <v>131</v>
      </c>
      <c r="P243" s="30">
        <v>131</v>
      </c>
      <c r="Q243" s="30">
        <v>0</v>
      </c>
      <c r="R243" s="51"/>
      <c r="S243" s="51"/>
      <c r="T243" s="1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7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7"/>
      <c r="BS243" s="6"/>
      <c r="BT243" s="6"/>
      <c r="BU243" s="6"/>
      <c r="BV243" s="6"/>
      <c r="BW243" s="6"/>
      <c r="BX243" s="6"/>
      <c r="BY243" s="6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6"/>
      <c r="CK243" s="6"/>
      <c r="CL243" s="6"/>
      <c r="CM243" s="6"/>
      <c r="CN243" s="6"/>
      <c r="CO243" s="6"/>
      <c r="CP243" s="6"/>
      <c r="CQ243" s="6"/>
      <c r="CR243" s="6"/>
      <c r="CS243" s="6"/>
      <c r="CT243" s="7"/>
      <c r="CU243" s="6"/>
      <c r="CV243" s="6"/>
      <c r="CW243" s="6"/>
      <c r="CX243" s="6"/>
      <c r="CY243" s="6"/>
      <c r="CZ243" s="6"/>
      <c r="DA243" s="6"/>
      <c r="DB243" s="6"/>
      <c r="DC243" s="6"/>
      <c r="DD243" s="6"/>
      <c r="DE243" s="6"/>
      <c r="DF243" s="6"/>
      <c r="DG243" s="6"/>
      <c r="DH243" s="6"/>
      <c r="DI243" s="6"/>
      <c r="DJ243" s="6"/>
      <c r="DK243" s="6"/>
      <c r="DL243" s="6"/>
      <c r="DM243" s="6"/>
      <c r="DN243" s="6"/>
      <c r="DO243" s="6"/>
      <c r="DP243" s="6"/>
      <c r="DQ243" s="6"/>
      <c r="DR243" s="6"/>
      <c r="DS243" s="6"/>
      <c r="DT243" s="6"/>
      <c r="DU243" s="6"/>
      <c r="DV243" s="7"/>
      <c r="DW243" s="6"/>
      <c r="DX243" s="6"/>
      <c r="DY243" s="6"/>
      <c r="DZ243" s="6"/>
      <c r="EA243" s="6"/>
      <c r="EB243" s="6"/>
      <c r="EC243" s="6"/>
      <c r="ED243" s="6"/>
      <c r="EE243" s="6"/>
      <c r="EF243" s="6"/>
      <c r="EG243" s="6"/>
      <c r="EH243" s="6"/>
      <c r="EI243" s="6"/>
      <c r="EJ243" s="6"/>
      <c r="EK243" s="6"/>
      <c r="EL243" s="6"/>
      <c r="EM243" s="6"/>
      <c r="EN243" s="6"/>
      <c r="EO243" s="6"/>
      <c r="EP243" s="6"/>
      <c r="EQ243" s="6"/>
      <c r="ER243" s="6"/>
      <c r="ES243" s="6"/>
      <c r="ET243" s="6"/>
      <c r="EU243" s="6"/>
      <c r="EV243" s="6"/>
      <c r="EW243" s="6"/>
      <c r="EX243" s="7"/>
      <c r="EY243" s="6"/>
      <c r="EZ243" s="6"/>
    </row>
    <row r="244" spans="1:156" s="2" customFormat="1" ht="17.100000000000001" customHeight="1">
      <c r="A244" s="11" t="s">
        <v>225</v>
      </c>
      <c r="B244" s="4">
        <v>1</v>
      </c>
      <c r="C244" s="4">
        <v>10</v>
      </c>
      <c r="D244" s="36">
        <f t="shared" si="36"/>
        <v>1</v>
      </c>
      <c r="E244" s="63">
        <v>2617</v>
      </c>
      <c r="F244" s="30">
        <f t="shared" si="37"/>
        <v>237.9</v>
      </c>
      <c r="G244" s="30">
        <f t="shared" si="38"/>
        <v>237.9</v>
      </c>
      <c r="H244" s="30">
        <f t="shared" si="45"/>
        <v>0</v>
      </c>
      <c r="I244" s="30"/>
      <c r="J244" s="30">
        <f t="shared" si="39"/>
        <v>237.9</v>
      </c>
      <c r="K244" s="58"/>
      <c r="L244" s="58"/>
      <c r="M244" s="59"/>
      <c r="N244" s="59"/>
      <c r="O244" s="30">
        <f t="shared" si="40"/>
        <v>237.9</v>
      </c>
      <c r="P244" s="30">
        <v>237.9</v>
      </c>
      <c r="Q244" s="30">
        <v>0</v>
      </c>
      <c r="R244" s="51"/>
      <c r="S244" s="51"/>
      <c r="T244" s="1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7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7"/>
      <c r="BS244" s="6"/>
      <c r="BT244" s="6"/>
      <c r="BU244" s="6"/>
      <c r="BV244" s="6"/>
      <c r="BW244" s="6"/>
      <c r="BX244" s="6"/>
      <c r="BY244" s="6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6"/>
      <c r="CK244" s="6"/>
      <c r="CL244" s="6"/>
      <c r="CM244" s="6"/>
      <c r="CN244" s="6"/>
      <c r="CO244" s="6"/>
      <c r="CP244" s="6"/>
      <c r="CQ244" s="6"/>
      <c r="CR244" s="6"/>
      <c r="CS244" s="6"/>
      <c r="CT244" s="7"/>
      <c r="CU244" s="6"/>
      <c r="CV244" s="6"/>
      <c r="CW244" s="6"/>
      <c r="CX244" s="6"/>
      <c r="CY244" s="6"/>
      <c r="CZ244" s="6"/>
      <c r="DA244" s="6"/>
      <c r="DB244" s="6"/>
      <c r="DC244" s="6"/>
      <c r="DD244" s="6"/>
      <c r="DE244" s="6"/>
      <c r="DF244" s="6"/>
      <c r="DG244" s="6"/>
      <c r="DH244" s="6"/>
      <c r="DI244" s="6"/>
      <c r="DJ244" s="6"/>
      <c r="DK244" s="6"/>
      <c r="DL244" s="6"/>
      <c r="DM244" s="6"/>
      <c r="DN244" s="6"/>
      <c r="DO244" s="6"/>
      <c r="DP244" s="6"/>
      <c r="DQ244" s="6"/>
      <c r="DR244" s="6"/>
      <c r="DS244" s="6"/>
      <c r="DT244" s="6"/>
      <c r="DU244" s="6"/>
      <c r="DV244" s="7"/>
      <c r="DW244" s="6"/>
      <c r="DX244" s="6"/>
      <c r="DY244" s="6"/>
      <c r="DZ244" s="6"/>
      <c r="EA244" s="6"/>
      <c r="EB244" s="6"/>
      <c r="EC244" s="6"/>
      <c r="ED244" s="6"/>
      <c r="EE244" s="6"/>
      <c r="EF244" s="6"/>
      <c r="EG244" s="6"/>
      <c r="EH244" s="6"/>
      <c r="EI244" s="6"/>
      <c r="EJ244" s="6"/>
      <c r="EK244" s="6"/>
      <c r="EL244" s="6"/>
      <c r="EM244" s="6"/>
      <c r="EN244" s="6"/>
      <c r="EO244" s="6"/>
      <c r="EP244" s="6"/>
      <c r="EQ244" s="6"/>
      <c r="ER244" s="6"/>
      <c r="ES244" s="6"/>
      <c r="ET244" s="6"/>
      <c r="EU244" s="6"/>
      <c r="EV244" s="6"/>
      <c r="EW244" s="6"/>
      <c r="EX244" s="7"/>
      <c r="EY244" s="6"/>
      <c r="EZ244" s="6"/>
    </row>
    <row r="245" spans="1:156" s="2" customFormat="1" ht="17.100000000000001" customHeight="1">
      <c r="A245" s="11" t="s">
        <v>226</v>
      </c>
      <c r="B245" s="4">
        <v>1</v>
      </c>
      <c r="C245" s="4">
        <v>10</v>
      </c>
      <c r="D245" s="36">
        <f t="shared" si="36"/>
        <v>1</v>
      </c>
      <c r="E245" s="63">
        <v>1369</v>
      </c>
      <c r="F245" s="30">
        <f t="shared" si="37"/>
        <v>124.5</v>
      </c>
      <c r="G245" s="30">
        <f t="shared" si="38"/>
        <v>124.5</v>
      </c>
      <c r="H245" s="30">
        <f t="shared" si="45"/>
        <v>0</v>
      </c>
      <c r="I245" s="30"/>
      <c r="J245" s="30">
        <f t="shared" si="39"/>
        <v>124.5</v>
      </c>
      <c r="K245" s="58"/>
      <c r="L245" s="58"/>
      <c r="M245" s="59"/>
      <c r="N245" s="59"/>
      <c r="O245" s="30">
        <f t="shared" si="40"/>
        <v>124.5</v>
      </c>
      <c r="P245" s="30">
        <v>124.5</v>
      </c>
      <c r="Q245" s="30">
        <v>0</v>
      </c>
      <c r="R245" s="51"/>
      <c r="S245" s="51"/>
      <c r="T245" s="1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7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7"/>
      <c r="BS245" s="6"/>
      <c r="BT245" s="6"/>
      <c r="BU245" s="6"/>
      <c r="BV245" s="6"/>
      <c r="BW245" s="6"/>
      <c r="BX245" s="6"/>
      <c r="BY245" s="6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6"/>
      <c r="CK245" s="6"/>
      <c r="CL245" s="6"/>
      <c r="CM245" s="6"/>
      <c r="CN245" s="6"/>
      <c r="CO245" s="6"/>
      <c r="CP245" s="6"/>
      <c r="CQ245" s="6"/>
      <c r="CR245" s="6"/>
      <c r="CS245" s="6"/>
      <c r="CT245" s="7"/>
      <c r="CU245" s="6"/>
      <c r="CV245" s="6"/>
      <c r="CW245" s="6"/>
      <c r="CX245" s="6"/>
      <c r="CY245" s="6"/>
      <c r="CZ245" s="6"/>
      <c r="DA245" s="6"/>
      <c r="DB245" s="6"/>
      <c r="DC245" s="6"/>
      <c r="DD245" s="6"/>
      <c r="DE245" s="6"/>
      <c r="DF245" s="6"/>
      <c r="DG245" s="6"/>
      <c r="DH245" s="6"/>
      <c r="DI245" s="6"/>
      <c r="DJ245" s="6"/>
      <c r="DK245" s="6"/>
      <c r="DL245" s="6"/>
      <c r="DM245" s="6"/>
      <c r="DN245" s="6"/>
      <c r="DO245" s="6"/>
      <c r="DP245" s="6"/>
      <c r="DQ245" s="6"/>
      <c r="DR245" s="6"/>
      <c r="DS245" s="6"/>
      <c r="DT245" s="6"/>
      <c r="DU245" s="6"/>
      <c r="DV245" s="7"/>
      <c r="DW245" s="6"/>
      <c r="DX245" s="6"/>
      <c r="DY245" s="6"/>
      <c r="DZ245" s="6"/>
      <c r="EA245" s="6"/>
      <c r="EB245" s="6"/>
      <c r="EC245" s="6"/>
      <c r="ED245" s="6"/>
      <c r="EE245" s="6"/>
      <c r="EF245" s="6"/>
      <c r="EG245" s="6"/>
      <c r="EH245" s="6"/>
      <c r="EI245" s="6"/>
      <c r="EJ245" s="6"/>
      <c r="EK245" s="6"/>
      <c r="EL245" s="6"/>
      <c r="EM245" s="6"/>
      <c r="EN245" s="6"/>
      <c r="EO245" s="6"/>
      <c r="EP245" s="6"/>
      <c r="EQ245" s="6"/>
      <c r="ER245" s="6"/>
      <c r="ES245" s="6"/>
      <c r="ET245" s="6"/>
      <c r="EU245" s="6"/>
      <c r="EV245" s="6"/>
      <c r="EW245" s="6"/>
      <c r="EX245" s="7"/>
      <c r="EY245" s="6"/>
      <c r="EZ245" s="6"/>
    </row>
    <row r="246" spans="1:156" s="2" customFormat="1" ht="17.100000000000001" customHeight="1">
      <c r="A246" s="11" t="s">
        <v>227</v>
      </c>
      <c r="B246" s="4">
        <v>1</v>
      </c>
      <c r="C246" s="4">
        <v>10</v>
      </c>
      <c r="D246" s="36">
        <f t="shared" si="36"/>
        <v>1</v>
      </c>
      <c r="E246" s="63">
        <v>1339</v>
      </c>
      <c r="F246" s="30">
        <f t="shared" si="37"/>
        <v>121.7</v>
      </c>
      <c r="G246" s="30">
        <f t="shared" si="38"/>
        <v>121.7</v>
      </c>
      <c r="H246" s="30">
        <f t="shared" si="45"/>
        <v>0</v>
      </c>
      <c r="I246" s="30"/>
      <c r="J246" s="30">
        <f t="shared" si="39"/>
        <v>121.7</v>
      </c>
      <c r="K246" s="58"/>
      <c r="L246" s="58"/>
      <c r="M246" s="59"/>
      <c r="N246" s="59"/>
      <c r="O246" s="30">
        <f t="shared" si="40"/>
        <v>121.7</v>
      </c>
      <c r="P246" s="30">
        <v>121.7</v>
      </c>
      <c r="Q246" s="30">
        <v>0</v>
      </c>
      <c r="R246" s="51"/>
      <c r="S246" s="51"/>
      <c r="T246" s="1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7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7"/>
      <c r="BS246" s="6"/>
      <c r="BT246" s="6"/>
      <c r="BU246" s="6"/>
      <c r="BV246" s="6"/>
      <c r="BW246" s="6"/>
      <c r="BX246" s="6"/>
      <c r="BY246" s="6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6"/>
      <c r="CK246" s="6"/>
      <c r="CL246" s="6"/>
      <c r="CM246" s="6"/>
      <c r="CN246" s="6"/>
      <c r="CO246" s="6"/>
      <c r="CP246" s="6"/>
      <c r="CQ246" s="6"/>
      <c r="CR246" s="6"/>
      <c r="CS246" s="6"/>
      <c r="CT246" s="7"/>
      <c r="CU246" s="6"/>
      <c r="CV246" s="6"/>
      <c r="CW246" s="6"/>
      <c r="CX246" s="6"/>
      <c r="CY246" s="6"/>
      <c r="CZ246" s="6"/>
      <c r="DA246" s="6"/>
      <c r="DB246" s="6"/>
      <c r="DC246" s="6"/>
      <c r="DD246" s="6"/>
      <c r="DE246" s="6"/>
      <c r="DF246" s="6"/>
      <c r="DG246" s="6"/>
      <c r="DH246" s="6"/>
      <c r="DI246" s="6"/>
      <c r="DJ246" s="6"/>
      <c r="DK246" s="6"/>
      <c r="DL246" s="6"/>
      <c r="DM246" s="6"/>
      <c r="DN246" s="6"/>
      <c r="DO246" s="6"/>
      <c r="DP246" s="6"/>
      <c r="DQ246" s="6"/>
      <c r="DR246" s="6"/>
      <c r="DS246" s="6"/>
      <c r="DT246" s="6"/>
      <c r="DU246" s="6"/>
      <c r="DV246" s="7"/>
      <c r="DW246" s="6"/>
      <c r="DX246" s="6"/>
      <c r="DY246" s="6"/>
      <c r="DZ246" s="6"/>
      <c r="EA246" s="6"/>
      <c r="EB246" s="6"/>
      <c r="EC246" s="6"/>
      <c r="ED246" s="6"/>
      <c r="EE246" s="6"/>
      <c r="EF246" s="6"/>
      <c r="EG246" s="6"/>
      <c r="EH246" s="6"/>
      <c r="EI246" s="6"/>
      <c r="EJ246" s="6"/>
      <c r="EK246" s="6"/>
      <c r="EL246" s="6"/>
      <c r="EM246" s="6"/>
      <c r="EN246" s="6"/>
      <c r="EO246" s="6"/>
      <c r="EP246" s="6"/>
      <c r="EQ246" s="6"/>
      <c r="ER246" s="6"/>
      <c r="ES246" s="6"/>
      <c r="ET246" s="6"/>
      <c r="EU246" s="6"/>
      <c r="EV246" s="6"/>
      <c r="EW246" s="6"/>
      <c r="EX246" s="7"/>
      <c r="EY246" s="6"/>
      <c r="EZ246" s="6"/>
    </row>
    <row r="247" spans="1:156" s="2" customFormat="1" ht="17.100000000000001" customHeight="1">
      <c r="A247" s="11" t="s">
        <v>228</v>
      </c>
      <c r="B247" s="4">
        <v>1</v>
      </c>
      <c r="C247" s="4">
        <v>10</v>
      </c>
      <c r="D247" s="36">
        <f t="shared" si="36"/>
        <v>1</v>
      </c>
      <c r="E247" s="63">
        <v>2442</v>
      </c>
      <c r="F247" s="30">
        <f t="shared" si="37"/>
        <v>222</v>
      </c>
      <c r="G247" s="30">
        <f t="shared" si="38"/>
        <v>222</v>
      </c>
      <c r="H247" s="30">
        <f t="shared" si="45"/>
        <v>0</v>
      </c>
      <c r="I247" s="30"/>
      <c r="J247" s="30">
        <f t="shared" si="39"/>
        <v>222</v>
      </c>
      <c r="K247" s="58"/>
      <c r="L247" s="58"/>
      <c r="M247" s="59"/>
      <c r="N247" s="59"/>
      <c r="O247" s="30">
        <f t="shared" si="40"/>
        <v>222</v>
      </c>
      <c r="P247" s="30">
        <v>222</v>
      </c>
      <c r="Q247" s="30">
        <v>0</v>
      </c>
      <c r="R247" s="51"/>
      <c r="S247" s="51"/>
      <c r="T247" s="1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7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7"/>
      <c r="BS247" s="6"/>
      <c r="BT247" s="6"/>
      <c r="BU247" s="6"/>
      <c r="BV247" s="6"/>
      <c r="BW247" s="6"/>
      <c r="BX247" s="6"/>
      <c r="BY247" s="6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6"/>
      <c r="CK247" s="6"/>
      <c r="CL247" s="6"/>
      <c r="CM247" s="6"/>
      <c r="CN247" s="6"/>
      <c r="CO247" s="6"/>
      <c r="CP247" s="6"/>
      <c r="CQ247" s="6"/>
      <c r="CR247" s="6"/>
      <c r="CS247" s="6"/>
      <c r="CT247" s="7"/>
      <c r="CU247" s="6"/>
      <c r="CV247" s="6"/>
      <c r="CW247" s="6"/>
      <c r="CX247" s="6"/>
      <c r="CY247" s="6"/>
      <c r="CZ247" s="6"/>
      <c r="DA247" s="6"/>
      <c r="DB247" s="6"/>
      <c r="DC247" s="6"/>
      <c r="DD247" s="6"/>
      <c r="DE247" s="6"/>
      <c r="DF247" s="6"/>
      <c r="DG247" s="6"/>
      <c r="DH247" s="6"/>
      <c r="DI247" s="6"/>
      <c r="DJ247" s="6"/>
      <c r="DK247" s="6"/>
      <c r="DL247" s="6"/>
      <c r="DM247" s="6"/>
      <c r="DN247" s="6"/>
      <c r="DO247" s="6"/>
      <c r="DP247" s="6"/>
      <c r="DQ247" s="6"/>
      <c r="DR247" s="6"/>
      <c r="DS247" s="6"/>
      <c r="DT247" s="6"/>
      <c r="DU247" s="6"/>
      <c r="DV247" s="7"/>
      <c r="DW247" s="6"/>
      <c r="DX247" s="6"/>
      <c r="DY247" s="6"/>
      <c r="DZ247" s="6"/>
      <c r="EA247" s="6"/>
      <c r="EB247" s="6"/>
      <c r="EC247" s="6"/>
      <c r="ED247" s="6"/>
      <c r="EE247" s="6"/>
      <c r="EF247" s="6"/>
      <c r="EG247" s="6"/>
      <c r="EH247" s="6"/>
      <c r="EI247" s="6"/>
      <c r="EJ247" s="6"/>
      <c r="EK247" s="6"/>
      <c r="EL247" s="6"/>
      <c r="EM247" s="6"/>
      <c r="EN247" s="6"/>
      <c r="EO247" s="6"/>
      <c r="EP247" s="6"/>
      <c r="EQ247" s="6"/>
      <c r="ER247" s="6"/>
      <c r="ES247" s="6"/>
      <c r="ET247" s="6"/>
      <c r="EU247" s="6"/>
      <c r="EV247" s="6"/>
      <c r="EW247" s="6"/>
      <c r="EX247" s="7"/>
      <c r="EY247" s="6"/>
      <c r="EZ247" s="6"/>
    </row>
    <row r="248" spans="1:156" s="2" customFormat="1" ht="17.100000000000001" customHeight="1">
      <c r="A248" s="11" t="s">
        <v>229</v>
      </c>
      <c r="B248" s="4">
        <v>1</v>
      </c>
      <c r="C248" s="4">
        <v>10</v>
      </c>
      <c r="D248" s="36">
        <f t="shared" si="36"/>
        <v>1</v>
      </c>
      <c r="E248" s="63">
        <v>4585</v>
      </c>
      <c r="F248" s="30">
        <f t="shared" si="37"/>
        <v>416.8</v>
      </c>
      <c r="G248" s="30">
        <f t="shared" si="38"/>
        <v>416.8</v>
      </c>
      <c r="H248" s="30">
        <f t="shared" si="45"/>
        <v>0</v>
      </c>
      <c r="I248" s="30"/>
      <c r="J248" s="30">
        <f t="shared" si="39"/>
        <v>416.8</v>
      </c>
      <c r="K248" s="58"/>
      <c r="L248" s="58"/>
      <c r="M248" s="59"/>
      <c r="N248" s="59"/>
      <c r="O248" s="30">
        <f t="shared" si="40"/>
        <v>416.8</v>
      </c>
      <c r="P248" s="30">
        <v>416.8</v>
      </c>
      <c r="Q248" s="30">
        <v>0</v>
      </c>
      <c r="R248" s="51"/>
      <c r="S248" s="51"/>
      <c r="T248" s="1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7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7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6"/>
      <c r="CK248" s="6"/>
      <c r="CL248" s="6"/>
      <c r="CM248" s="6"/>
      <c r="CN248" s="6"/>
      <c r="CO248" s="6"/>
      <c r="CP248" s="6"/>
      <c r="CQ248" s="6"/>
      <c r="CR248" s="6"/>
      <c r="CS248" s="6"/>
      <c r="CT248" s="7"/>
      <c r="CU248" s="6"/>
      <c r="CV248" s="6"/>
      <c r="CW248" s="6"/>
      <c r="CX248" s="6"/>
      <c r="CY248" s="6"/>
      <c r="CZ248" s="6"/>
      <c r="DA248" s="6"/>
      <c r="DB248" s="6"/>
      <c r="DC248" s="6"/>
      <c r="DD248" s="6"/>
      <c r="DE248" s="6"/>
      <c r="DF248" s="6"/>
      <c r="DG248" s="6"/>
      <c r="DH248" s="6"/>
      <c r="DI248" s="6"/>
      <c r="DJ248" s="6"/>
      <c r="DK248" s="6"/>
      <c r="DL248" s="6"/>
      <c r="DM248" s="6"/>
      <c r="DN248" s="6"/>
      <c r="DO248" s="6"/>
      <c r="DP248" s="6"/>
      <c r="DQ248" s="6"/>
      <c r="DR248" s="6"/>
      <c r="DS248" s="6"/>
      <c r="DT248" s="6"/>
      <c r="DU248" s="6"/>
      <c r="DV248" s="7"/>
      <c r="DW248" s="6"/>
      <c r="DX248" s="6"/>
      <c r="DY248" s="6"/>
      <c r="DZ248" s="6"/>
      <c r="EA248" s="6"/>
      <c r="EB248" s="6"/>
      <c r="EC248" s="6"/>
      <c r="ED248" s="6"/>
      <c r="EE248" s="6"/>
      <c r="EF248" s="6"/>
      <c r="EG248" s="6"/>
      <c r="EH248" s="6"/>
      <c r="EI248" s="6"/>
      <c r="EJ248" s="6"/>
      <c r="EK248" s="6"/>
      <c r="EL248" s="6"/>
      <c r="EM248" s="6"/>
      <c r="EN248" s="6"/>
      <c r="EO248" s="6"/>
      <c r="EP248" s="6"/>
      <c r="EQ248" s="6"/>
      <c r="ER248" s="6"/>
      <c r="ES248" s="6"/>
      <c r="ET248" s="6"/>
      <c r="EU248" s="6"/>
      <c r="EV248" s="6"/>
      <c r="EW248" s="6"/>
      <c r="EX248" s="7"/>
      <c r="EY248" s="6"/>
      <c r="EZ248" s="6"/>
    </row>
    <row r="249" spans="1:156" s="2" customFormat="1" ht="17.100000000000001" customHeight="1">
      <c r="A249" s="11" t="s">
        <v>230</v>
      </c>
      <c r="B249" s="4">
        <v>1</v>
      </c>
      <c r="C249" s="4">
        <v>10</v>
      </c>
      <c r="D249" s="36">
        <f t="shared" si="36"/>
        <v>1</v>
      </c>
      <c r="E249" s="63">
        <v>756</v>
      </c>
      <c r="F249" s="30">
        <f t="shared" si="37"/>
        <v>68.7</v>
      </c>
      <c r="G249" s="30">
        <f t="shared" si="38"/>
        <v>68.7</v>
      </c>
      <c r="H249" s="30">
        <f t="shared" si="45"/>
        <v>0</v>
      </c>
      <c r="I249" s="30"/>
      <c r="J249" s="30">
        <f t="shared" si="39"/>
        <v>68.7</v>
      </c>
      <c r="K249" s="58"/>
      <c r="L249" s="58"/>
      <c r="M249" s="59"/>
      <c r="N249" s="59"/>
      <c r="O249" s="30">
        <f t="shared" si="40"/>
        <v>68.7</v>
      </c>
      <c r="P249" s="30">
        <v>68.7</v>
      </c>
      <c r="Q249" s="30">
        <v>0</v>
      </c>
      <c r="R249" s="51"/>
      <c r="S249" s="51"/>
      <c r="T249" s="1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7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7"/>
      <c r="BS249" s="6"/>
      <c r="BT249" s="6"/>
      <c r="BU249" s="6"/>
      <c r="BV249" s="6"/>
      <c r="BW249" s="6"/>
      <c r="BX249" s="6"/>
      <c r="BY249" s="6"/>
      <c r="BZ249" s="6"/>
      <c r="CA249" s="6"/>
      <c r="CB249" s="6"/>
      <c r="CC249" s="6"/>
      <c r="CD249" s="6"/>
      <c r="CE249" s="6"/>
      <c r="CF249" s="6"/>
      <c r="CG249" s="6"/>
      <c r="CH249" s="6"/>
      <c r="CI249" s="6"/>
      <c r="CJ249" s="6"/>
      <c r="CK249" s="6"/>
      <c r="CL249" s="6"/>
      <c r="CM249" s="6"/>
      <c r="CN249" s="6"/>
      <c r="CO249" s="6"/>
      <c r="CP249" s="6"/>
      <c r="CQ249" s="6"/>
      <c r="CR249" s="6"/>
      <c r="CS249" s="6"/>
      <c r="CT249" s="7"/>
      <c r="CU249" s="6"/>
      <c r="CV249" s="6"/>
      <c r="CW249" s="6"/>
      <c r="CX249" s="6"/>
      <c r="CY249" s="6"/>
      <c r="CZ249" s="6"/>
      <c r="DA249" s="6"/>
      <c r="DB249" s="6"/>
      <c r="DC249" s="6"/>
      <c r="DD249" s="6"/>
      <c r="DE249" s="6"/>
      <c r="DF249" s="6"/>
      <c r="DG249" s="6"/>
      <c r="DH249" s="6"/>
      <c r="DI249" s="6"/>
      <c r="DJ249" s="6"/>
      <c r="DK249" s="6"/>
      <c r="DL249" s="6"/>
      <c r="DM249" s="6"/>
      <c r="DN249" s="6"/>
      <c r="DO249" s="6"/>
      <c r="DP249" s="6"/>
      <c r="DQ249" s="6"/>
      <c r="DR249" s="6"/>
      <c r="DS249" s="6"/>
      <c r="DT249" s="6"/>
      <c r="DU249" s="6"/>
      <c r="DV249" s="7"/>
      <c r="DW249" s="6"/>
      <c r="DX249" s="6"/>
      <c r="DY249" s="6"/>
      <c r="DZ249" s="6"/>
      <c r="EA249" s="6"/>
      <c r="EB249" s="6"/>
      <c r="EC249" s="6"/>
      <c r="ED249" s="6"/>
      <c r="EE249" s="6"/>
      <c r="EF249" s="6"/>
      <c r="EG249" s="6"/>
      <c r="EH249" s="6"/>
      <c r="EI249" s="6"/>
      <c r="EJ249" s="6"/>
      <c r="EK249" s="6"/>
      <c r="EL249" s="6"/>
      <c r="EM249" s="6"/>
      <c r="EN249" s="6"/>
      <c r="EO249" s="6"/>
      <c r="EP249" s="6"/>
      <c r="EQ249" s="6"/>
      <c r="ER249" s="6"/>
      <c r="ES249" s="6"/>
      <c r="ET249" s="6"/>
      <c r="EU249" s="6"/>
      <c r="EV249" s="6"/>
      <c r="EW249" s="6"/>
      <c r="EX249" s="7"/>
      <c r="EY249" s="6"/>
      <c r="EZ249" s="6"/>
    </row>
    <row r="250" spans="1:156" s="2" customFormat="1" ht="17.100000000000001" customHeight="1">
      <c r="A250" s="15" t="s">
        <v>231</v>
      </c>
      <c r="B250" s="8"/>
      <c r="C250" s="8"/>
      <c r="D250" s="36"/>
      <c r="E250" s="64"/>
      <c r="F250" s="30"/>
      <c r="G250" s="30"/>
      <c r="H250" s="30"/>
      <c r="I250" s="30"/>
      <c r="J250" s="30"/>
      <c r="K250" s="8"/>
      <c r="L250" s="8"/>
      <c r="M250" s="8"/>
      <c r="N250" s="8"/>
      <c r="O250" s="30"/>
      <c r="P250" s="30"/>
      <c r="Q250" s="30"/>
      <c r="R250" s="51"/>
      <c r="S250" s="51"/>
      <c r="T250" s="1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7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7"/>
      <c r="BS250" s="6"/>
      <c r="BT250" s="6"/>
      <c r="BU250" s="6"/>
      <c r="BV250" s="6"/>
      <c r="BW250" s="6"/>
      <c r="BX250" s="6"/>
      <c r="BY250" s="6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6"/>
      <c r="CK250" s="6"/>
      <c r="CL250" s="6"/>
      <c r="CM250" s="6"/>
      <c r="CN250" s="6"/>
      <c r="CO250" s="6"/>
      <c r="CP250" s="6"/>
      <c r="CQ250" s="6"/>
      <c r="CR250" s="6"/>
      <c r="CS250" s="6"/>
      <c r="CT250" s="7"/>
      <c r="CU250" s="6"/>
      <c r="CV250" s="6"/>
      <c r="CW250" s="6"/>
      <c r="CX250" s="6"/>
      <c r="CY250" s="6"/>
      <c r="CZ250" s="6"/>
      <c r="DA250" s="6"/>
      <c r="DB250" s="6"/>
      <c r="DC250" s="6"/>
      <c r="DD250" s="6"/>
      <c r="DE250" s="6"/>
      <c r="DF250" s="6"/>
      <c r="DG250" s="6"/>
      <c r="DH250" s="6"/>
      <c r="DI250" s="6"/>
      <c r="DJ250" s="6"/>
      <c r="DK250" s="6"/>
      <c r="DL250" s="6"/>
      <c r="DM250" s="6"/>
      <c r="DN250" s="6"/>
      <c r="DO250" s="6"/>
      <c r="DP250" s="6"/>
      <c r="DQ250" s="6"/>
      <c r="DR250" s="6"/>
      <c r="DS250" s="6"/>
      <c r="DT250" s="6"/>
      <c r="DU250" s="6"/>
      <c r="DV250" s="7"/>
      <c r="DW250" s="6"/>
      <c r="DX250" s="6"/>
      <c r="DY250" s="6"/>
      <c r="DZ250" s="6"/>
      <c r="EA250" s="6"/>
      <c r="EB250" s="6"/>
      <c r="EC250" s="6"/>
      <c r="ED250" s="6"/>
      <c r="EE250" s="6"/>
      <c r="EF250" s="6"/>
      <c r="EG250" s="6"/>
      <c r="EH250" s="6"/>
      <c r="EI250" s="6"/>
      <c r="EJ250" s="6"/>
      <c r="EK250" s="6"/>
      <c r="EL250" s="6"/>
      <c r="EM250" s="6"/>
      <c r="EN250" s="6"/>
      <c r="EO250" s="6"/>
      <c r="EP250" s="6"/>
      <c r="EQ250" s="6"/>
      <c r="ER250" s="6"/>
      <c r="ES250" s="6"/>
      <c r="ET250" s="6"/>
      <c r="EU250" s="6"/>
      <c r="EV250" s="6"/>
      <c r="EW250" s="6"/>
      <c r="EX250" s="7"/>
      <c r="EY250" s="6"/>
      <c r="EZ250" s="6"/>
    </row>
    <row r="251" spans="1:156" s="2" customFormat="1" ht="17.100000000000001" customHeight="1">
      <c r="A251" s="11" t="s">
        <v>232</v>
      </c>
      <c r="B251" s="4">
        <v>1</v>
      </c>
      <c r="C251" s="4">
        <v>10</v>
      </c>
      <c r="D251" s="36">
        <f t="shared" ref="D251:D314" si="46">(B251*C251)/(C251)</f>
        <v>1</v>
      </c>
      <c r="E251" s="63">
        <v>2375</v>
      </c>
      <c r="F251" s="30">
        <f t="shared" ref="F251:F314" si="47">ROUND(E251/11,1)</f>
        <v>215.9</v>
      </c>
      <c r="G251" s="30">
        <f t="shared" ref="G251:G314" si="48">ROUND(D251*F251,1)</f>
        <v>215.9</v>
      </c>
      <c r="H251" s="30">
        <f t="shared" ref="H251:H265" si="49">G251-F251</f>
        <v>0</v>
      </c>
      <c r="I251" s="30"/>
      <c r="J251" s="30">
        <f t="shared" ref="J251:J314" si="50">IF(G251+I251&gt;0,ROUND(G251+I251,1),0)</f>
        <v>215.9</v>
      </c>
      <c r="K251" s="58"/>
      <c r="L251" s="58"/>
      <c r="M251" s="59"/>
      <c r="N251" s="59"/>
      <c r="O251" s="30">
        <f t="shared" ref="O251:O314" si="51">IF(OR(K251="+",L251="+",M251="+",N251="+"),0,J251)</f>
        <v>215.9</v>
      </c>
      <c r="P251" s="30">
        <v>40.799999999999997</v>
      </c>
      <c r="Q251" s="30">
        <v>128.6</v>
      </c>
      <c r="R251" s="51"/>
      <c r="S251" s="51"/>
      <c r="T251" s="1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7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7"/>
      <c r="BS251" s="6"/>
      <c r="BT251" s="6"/>
      <c r="BU251" s="6"/>
      <c r="BV251" s="6"/>
      <c r="BW251" s="6"/>
      <c r="BX251" s="6"/>
      <c r="BY251" s="6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6"/>
      <c r="CK251" s="6"/>
      <c r="CL251" s="6"/>
      <c r="CM251" s="6"/>
      <c r="CN251" s="6"/>
      <c r="CO251" s="6"/>
      <c r="CP251" s="6"/>
      <c r="CQ251" s="6"/>
      <c r="CR251" s="6"/>
      <c r="CS251" s="6"/>
      <c r="CT251" s="7"/>
      <c r="CU251" s="6"/>
      <c r="CV251" s="6"/>
      <c r="CW251" s="6"/>
      <c r="CX251" s="6"/>
      <c r="CY251" s="6"/>
      <c r="CZ251" s="6"/>
      <c r="DA251" s="6"/>
      <c r="DB251" s="6"/>
      <c r="DC251" s="6"/>
      <c r="DD251" s="6"/>
      <c r="DE251" s="6"/>
      <c r="DF251" s="6"/>
      <c r="DG251" s="6"/>
      <c r="DH251" s="6"/>
      <c r="DI251" s="6"/>
      <c r="DJ251" s="6"/>
      <c r="DK251" s="6"/>
      <c r="DL251" s="6"/>
      <c r="DM251" s="6"/>
      <c r="DN251" s="6"/>
      <c r="DO251" s="6"/>
      <c r="DP251" s="6"/>
      <c r="DQ251" s="6"/>
      <c r="DR251" s="6"/>
      <c r="DS251" s="6"/>
      <c r="DT251" s="6"/>
      <c r="DU251" s="6"/>
      <c r="DV251" s="7"/>
      <c r="DW251" s="6"/>
      <c r="DX251" s="6"/>
      <c r="DY251" s="6"/>
      <c r="DZ251" s="6"/>
      <c r="EA251" s="6"/>
      <c r="EB251" s="6"/>
      <c r="EC251" s="6"/>
      <c r="ED251" s="6"/>
      <c r="EE251" s="6"/>
      <c r="EF251" s="6"/>
      <c r="EG251" s="6"/>
      <c r="EH251" s="6"/>
      <c r="EI251" s="6"/>
      <c r="EJ251" s="6"/>
      <c r="EK251" s="6"/>
      <c r="EL251" s="6"/>
      <c r="EM251" s="6"/>
      <c r="EN251" s="6"/>
      <c r="EO251" s="6"/>
      <c r="EP251" s="6"/>
      <c r="EQ251" s="6"/>
      <c r="ER251" s="6"/>
      <c r="ES251" s="6"/>
      <c r="ET251" s="6"/>
      <c r="EU251" s="6"/>
      <c r="EV251" s="6"/>
      <c r="EW251" s="6"/>
      <c r="EX251" s="7"/>
      <c r="EY251" s="6"/>
      <c r="EZ251" s="6"/>
    </row>
    <row r="252" spans="1:156" s="2" customFormat="1" ht="17.100000000000001" customHeight="1">
      <c r="A252" s="11" t="s">
        <v>233</v>
      </c>
      <c r="B252" s="4">
        <v>1</v>
      </c>
      <c r="C252" s="4">
        <v>10</v>
      </c>
      <c r="D252" s="36">
        <f t="shared" si="46"/>
        <v>1</v>
      </c>
      <c r="E252" s="63">
        <v>2595</v>
      </c>
      <c r="F252" s="30">
        <f t="shared" si="47"/>
        <v>235.9</v>
      </c>
      <c r="G252" s="30">
        <f t="shared" si="48"/>
        <v>235.9</v>
      </c>
      <c r="H252" s="30">
        <f t="shared" si="49"/>
        <v>0</v>
      </c>
      <c r="I252" s="30"/>
      <c r="J252" s="30">
        <f t="shared" si="50"/>
        <v>235.9</v>
      </c>
      <c r="K252" s="58"/>
      <c r="L252" s="58"/>
      <c r="M252" s="59"/>
      <c r="N252" s="59"/>
      <c r="O252" s="30">
        <f t="shared" si="51"/>
        <v>235.9</v>
      </c>
      <c r="P252" s="30">
        <v>44.6</v>
      </c>
      <c r="Q252" s="30">
        <v>140.5</v>
      </c>
      <c r="R252" s="51"/>
      <c r="S252" s="51"/>
      <c r="T252" s="1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7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7"/>
      <c r="BS252" s="6"/>
      <c r="BT252" s="6"/>
      <c r="BU252" s="6"/>
      <c r="BV252" s="6"/>
      <c r="BW252" s="6"/>
      <c r="BX252" s="6"/>
      <c r="BY252" s="6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6"/>
      <c r="CK252" s="6"/>
      <c r="CL252" s="6"/>
      <c r="CM252" s="6"/>
      <c r="CN252" s="6"/>
      <c r="CO252" s="6"/>
      <c r="CP252" s="6"/>
      <c r="CQ252" s="6"/>
      <c r="CR252" s="6"/>
      <c r="CS252" s="6"/>
      <c r="CT252" s="7"/>
      <c r="CU252" s="6"/>
      <c r="CV252" s="6"/>
      <c r="CW252" s="6"/>
      <c r="CX252" s="6"/>
      <c r="CY252" s="6"/>
      <c r="CZ252" s="6"/>
      <c r="DA252" s="6"/>
      <c r="DB252" s="6"/>
      <c r="DC252" s="6"/>
      <c r="DD252" s="6"/>
      <c r="DE252" s="6"/>
      <c r="DF252" s="6"/>
      <c r="DG252" s="6"/>
      <c r="DH252" s="6"/>
      <c r="DI252" s="6"/>
      <c r="DJ252" s="6"/>
      <c r="DK252" s="6"/>
      <c r="DL252" s="6"/>
      <c r="DM252" s="6"/>
      <c r="DN252" s="6"/>
      <c r="DO252" s="6"/>
      <c r="DP252" s="6"/>
      <c r="DQ252" s="6"/>
      <c r="DR252" s="6"/>
      <c r="DS252" s="6"/>
      <c r="DT252" s="6"/>
      <c r="DU252" s="6"/>
      <c r="DV252" s="7"/>
      <c r="DW252" s="6"/>
      <c r="DX252" s="6"/>
      <c r="DY252" s="6"/>
      <c r="DZ252" s="6"/>
      <c r="EA252" s="6"/>
      <c r="EB252" s="6"/>
      <c r="EC252" s="6"/>
      <c r="ED252" s="6"/>
      <c r="EE252" s="6"/>
      <c r="EF252" s="6"/>
      <c r="EG252" s="6"/>
      <c r="EH252" s="6"/>
      <c r="EI252" s="6"/>
      <c r="EJ252" s="6"/>
      <c r="EK252" s="6"/>
      <c r="EL252" s="6"/>
      <c r="EM252" s="6"/>
      <c r="EN252" s="6"/>
      <c r="EO252" s="6"/>
      <c r="EP252" s="6"/>
      <c r="EQ252" s="6"/>
      <c r="ER252" s="6"/>
      <c r="ES252" s="6"/>
      <c r="ET252" s="6"/>
      <c r="EU252" s="6"/>
      <c r="EV252" s="6"/>
      <c r="EW252" s="6"/>
      <c r="EX252" s="7"/>
      <c r="EY252" s="6"/>
      <c r="EZ252" s="6"/>
    </row>
    <row r="253" spans="1:156" s="2" customFormat="1" ht="17.100000000000001" customHeight="1">
      <c r="A253" s="11" t="s">
        <v>234</v>
      </c>
      <c r="B253" s="4">
        <v>1</v>
      </c>
      <c r="C253" s="4">
        <v>10</v>
      </c>
      <c r="D253" s="36">
        <f t="shared" si="46"/>
        <v>1</v>
      </c>
      <c r="E253" s="63">
        <v>1989</v>
      </c>
      <c r="F253" s="30">
        <f t="shared" si="47"/>
        <v>180.8</v>
      </c>
      <c r="G253" s="30">
        <f t="shared" si="48"/>
        <v>180.8</v>
      </c>
      <c r="H253" s="30">
        <f t="shared" si="49"/>
        <v>0</v>
      </c>
      <c r="I253" s="30"/>
      <c r="J253" s="30">
        <f t="shared" si="50"/>
        <v>180.8</v>
      </c>
      <c r="K253" s="58"/>
      <c r="L253" s="58"/>
      <c r="M253" s="59"/>
      <c r="N253" s="59"/>
      <c r="O253" s="30">
        <f t="shared" si="51"/>
        <v>180.8</v>
      </c>
      <c r="P253" s="30">
        <v>34.200000000000003</v>
      </c>
      <c r="Q253" s="30">
        <v>107.6</v>
      </c>
      <c r="R253" s="51"/>
      <c r="S253" s="51"/>
      <c r="T253" s="1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7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7"/>
      <c r="BS253" s="6"/>
      <c r="BT253" s="6"/>
      <c r="BU253" s="6"/>
      <c r="BV253" s="6"/>
      <c r="BW253" s="6"/>
      <c r="BX253" s="6"/>
      <c r="BY253" s="6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6"/>
      <c r="CK253" s="6"/>
      <c r="CL253" s="6"/>
      <c r="CM253" s="6"/>
      <c r="CN253" s="6"/>
      <c r="CO253" s="6"/>
      <c r="CP253" s="6"/>
      <c r="CQ253" s="6"/>
      <c r="CR253" s="6"/>
      <c r="CS253" s="6"/>
      <c r="CT253" s="7"/>
      <c r="CU253" s="6"/>
      <c r="CV253" s="6"/>
      <c r="CW253" s="6"/>
      <c r="CX253" s="6"/>
      <c r="CY253" s="6"/>
      <c r="CZ253" s="6"/>
      <c r="DA253" s="6"/>
      <c r="DB253" s="6"/>
      <c r="DC253" s="6"/>
      <c r="DD253" s="6"/>
      <c r="DE253" s="6"/>
      <c r="DF253" s="6"/>
      <c r="DG253" s="6"/>
      <c r="DH253" s="6"/>
      <c r="DI253" s="6"/>
      <c r="DJ253" s="6"/>
      <c r="DK253" s="6"/>
      <c r="DL253" s="6"/>
      <c r="DM253" s="6"/>
      <c r="DN253" s="6"/>
      <c r="DO253" s="6"/>
      <c r="DP253" s="6"/>
      <c r="DQ253" s="6"/>
      <c r="DR253" s="6"/>
      <c r="DS253" s="6"/>
      <c r="DT253" s="6"/>
      <c r="DU253" s="6"/>
      <c r="DV253" s="7"/>
      <c r="DW253" s="6"/>
      <c r="DX253" s="6"/>
      <c r="DY253" s="6"/>
      <c r="DZ253" s="6"/>
      <c r="EA253" s="6"/>
      <c r="EB253" s="6"/>
      <c r="EC253" s="6"/>
      <c r="ED253" s="6"/>
      <c r="EE253" s="6"/>
      <c r="EF253" s="6"/>
      <c r="EG253" s="6"/>
      <c r="EH253" s="6"/>
      <c r="EI253" s="6"/>
      <c r="EJ253" s="6"/>
      <c r="EK253" s="6"/>
      <c r="EL253" s="6"/>
      <c r="EM253" s="6"/>
      <c r="EN253" s="6"/>
      <c r="EO253" s="6"/>
      <c r="EP253" s="6"/>
      <c r="EQ253" s="6"/>
      <c r="ER253" s="6"/>
      <c r="ES253" s="6"/>
      <c r="ET253" s="6"/>
      <c r="EU253" s="6"/>
      <c r="EV253" s="6"/>
      <c r="EW253" s="6"/>
      <c r="EX253" s="7"/>
      <c r="EY253" s="6"/>
      <c r="EZ253" s="6"/>
    </row>
    <row r="254" spans="1:156" s="2" customFormat="1" ht="17.100000000000001" customHeight="1">
      <c r="A254" s="11" t="s">
        <v>235</v>
      </c>
      <c r="B254" s="4">
        <v>1</v>
      </c>
      <c r="C254" s="4">
        <v>10</v>
      </c>
      <c r="D254" s="36">
        <f t="shared" si="46"/>
        <v>1</v>
      </c>
      <c r="E254" s="63">
        <v>2582</v>
      </c>
      <c r="F254" s="30">
        <f t="shared" si="47"/>
        <v>234.7</v>
      </c>
      <c r="G254" s="30">
        <f t="shared" si="48"/>
        <v>234.7</v>
      </c>
      <c r="H254" s="30">
        <f t="shared" si="49"/>
        <v>0</v>
      </c>
      <c r="I254" s="30"/>
      <c r="J254" s="30">
        <f t="shared" si="50"/>
        <v>234.7</v>
      </c>
      <c r="K254" s="58"/>
      <c r="L254" s="58"/>
      <c r="M254" s="59"/>
      <c r="N254" s="59"/>
      <c r="O254" s="30">
        <f t="shared" si="51"/>
        <v>234.7</v>
      </c>
      <c r="P254" s="30">
        <v>44.4</v>
      </c>
      <c r="Q254" s="30">
        <v>139.69999999999999</v>
      </c>
      <c r="R254" s="51"/>
      <c r="S254" s="51"/>
      <c r="T254" s="1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7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7"/>
      <c r="BS254" s="6"/>
      <c r="BT254" s="6"/>
      <c r="BU254" s="6"/>
      <c r="BV254" s="6"/>
      <c r="BW254" s="6"/>
      <c r="BX254" s="6"/>
      <c r="BY254" s="6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6"/>
      <c r="CK254" s="6"/>
      <c r="CL254" s="6"/>
      <c r="CM254" s="6"/>
      <c r="CN254" s="6"/>
      <c r="CO254" s="6"/>
      <c r="CP254" s="6"/>
      <c r="CQ254" s="6"/>
      <c r="CR254" s="6"/>
      <c r="CS254" s="6"/>
      <c r="CT254" s="7"/>
      <c r="CU254" s="6"/>
      <c r="CV254" s="6"/>
      <c r="CW254" s="6"/>
      <c r="CX254" s="6"/>
      <c r="CY254" s="6"/>
      <c r="CZ254" s="6"/>
      <c r="DA254" s="6"/>
      <c r="DB254" s="6"/>
      <c r="DC254" s="6"/>
      <c r="DD254" s="6"/>
      <c r="DE254" s="6"/>
      <c r="DF254" s="6"/>
      <c r="DG254" s="6"/>
      <c r="DH254" s="6"/>
      <c r="DI254" s="6"/>
      <c r="DJ254" s="6"/>
      <c r="DK254" s="6"/>
      <c r="DL254" s="6"/>
      <c r="DM254" s="6"/>
      <c r="DN254" s="6"/>
      <c r="DO254" s="6"/>
      <c r="DP254" s="6"/>
      <c r="DQ254" s="6"/>
      <c r="DR254" s="6"/>
      <c r="DS254" s="6"/>
      <c r="DT254" s="6"/>
      <c r="DU254" s="6"/>
      <c r="DV254" s="7"/>
      <c r="DW254" s="6"/>
      <c r="DX254" s="6"/>
      <c r="DY254" s="6"/>
      <c r="DZ254" s="6"/>
      <c r="EA254" s="6"/>
      <c r="EB254" s="6"/>
      <c r="EC254" s="6"/>
      <c r="ED254" s="6"/>
      <c r="EE254" s="6"/>
      <c r="EF254" s="6"/>
      <c r="EG254" s="6"/>
      <c r="EH254" s="6"/>
      <c r="EI254" s="6"/>
      <c r="EJ254" s="6"/>
      <c r="EK254" s="6"/>
      <c r="EL254" s="6"/>
      <c r="EM254" s="6"/>
      <c r="EN254" s="6"/>
      <c r="EO254" s="6"/>
      <c r="EP254" s="6"/>
      <c r="EQ254" s="6"/>
      <c r="ER254" s="6"/>
      <c r="ES254" s="6"/>
      <c r="ET254" s="6"/>
      <c r="EU254" s="6"/>
      <c r="EV254" s="6"/>
      <c r="EW254" s="6"/>
      <c r="EX254" s="7"/>
      <c r="EY254" s="6"/>
      <c r="EZ254" s="6"/>
    </row>
    <row r="255" spans="1:156" s="2" customFormat="1" ht="17.100000000000001" customHeight="1">
      <c r="A255" s="11" t="s">
        <v>236</v>
      </c>
      <c r="B255" s="4">
        <v>1</v>
      </c>
      <c r="C255" s="4">
        <v>10</v>
      </c>
      <c r="D255" s="36">
        <f t="shared" si="46"/>
        <v>1</v>
      </c>
      <c r="E255" s="63">
        <v>2074</v>
      </c>
      <c r="F255" s="30">
        <f t="shared" si="47"/>
        <v>188.5</v>
      </c>
      <c r="G255" s="30">
        <f t="shared" si="48"/>
        <v>188.5</v>
      </c>
      <c r="H255" s="30">
        <f t="shared" si="49"/>
        <v>0</v>
      </c>
      <c r="I255" s="30"/>
      <c r="J255" s="30">
        <f t="shared" si="50"/>
        <v>188.5</v>
      </c>
      <c r="K255" s="58"/>
      <c r="L255" s="58"/>
      <c r="M255" s="59"/>
      <c r="N255" s="59"/>
      <c r="O255" s="30">
        <f t="shared" si="51"/>
        <v>188.5</v>
      </c>
      <c r="P255" s="30">
        <v>35.700000000000003</v>
      </c>
      <c r="Q255" s="30">
        <v>112.2</v>
      </c>
      <c r="R255" s="51"/>
      <c r="S255" s="51"/>
      <c r="T255" s="1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7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  <c r="BQ255" s="6"/>
      <c r="BR255" s="7"/>
      <c r="BS255" s="6"/>
      <c r="BT255" s="6"/>
      <c r="BU255" s="6"/>
      <c r="BV255" s="6"/>
      <c r="BW255" s="6"/>
      <c r="BX255" s="6"/>
      <c r="BY255" s="6"/>
      <c r="BZ255" s="6"/>
      <c r="CA255" s="6"/>
      <c r="CB255" s="6"/>
      <c r="CC255" s="6"/>
      <c r="CD255" s="6"/>
      <c r="CE255" s="6"/>
      <c r="CF255" s="6"/>
      <c r="CG255" s="6"/>
      <c r="CH255" s="6"/>
      <c r="CI255" s="6"/>
      <c r="CJ255" s="6"/>
      <c r="CK255" s="6"/>
      <c r="CL255" s="6"/>
      <c r="CM255" s="6"/>
      <c r="CN255" s="6"/>
      <c r="CO255" s="6"/>
      <c r="CP255" s="6"/>
      <c r="CQ255" s="6"/>
      <c r="CR255" s="6"/>
      <c r="CS255" s="6"/>
      <c r="CT255" s="7"/>
      <c r="CU255" s="6"/>
      <c r="CV255" s="6"/>
      <c r="CW255" s="6"/>
      <c r="CX255" s="6"/>
      <c r="CY255" s="6"/>
      <c r="CZ255" s="6"/>
      <c r="DA255" s="6"/>
      <c r="DB255" s="6"/>
      <c r="DC255" s="6"/>
      <c r="DD255" s="6"/>
      <c r="DE255" s="6"/>
      <c r="DF255" s="6"/>
      <c r="DG255" s="6"/>
      <c r="DH255" s="6"/>
      <c r="DI255" s="6"/>
      <c r="DJ255" s="6"/>
      <c r="DK255" s="6"/>
      <c r="DL255" s="6"/>
      <c r="DM255" s="6"/>
      <c r="DN255" s="6"/>
      <c r="DO255" s="6"/>
      <c r="DP255" s="6"/>
      <c r="DQ255" s="6"/>
      <c r="DR255" s="6"/>
      <c r="DS255" s="6"/>
      <c r="DT255" s="6"/>
      <c r="DU255" s="6"/>
      <c r="DV255" s="7"/>
      <c r="DW255" s="6"/>
      <c r="DX255" s="6"/>
      <c r="DY255" s="6"/>
      <c r="DZ255" s="6"/>
      <c r="EA255" s="6"/>
      <c r="EB255" s="6"/>
      <c r="EC255" s="6"/>
      <c r="ED255" s="6"/>
      <c r="EE255" s="6"/>
      <c r="EF255" s="6"/>
      <c r="EG255" s="6"/>
      <c r="EH255" s="6"/>
      <c r="EI255" s="6"/>
      <c r="EJ255" s="6"/>
      <c r="EK255" s="6"/>
      <c r="EL255" s="6"/>
      <c r="EM255" s="6"/>
      <c r="EN255" s="6"/>
      <c r="EO255" s="6"/>
      <c r="EP255" s="6"/>
      <c r="EQ255" s="6"/>
      <c r="ER255" s="6"/>
      <c r="ES255" s="6"/>
      <c r="ET255" s="6"/>
      <c r="EU255" s="6"/>
      <c r="EV255" s="6"/>
      <c r="EW255" s="6"/>
      <c r="EX255" s="7"/>
      <c r="EY255" s="6"/>
      <c r="EZ255" s="6"/>
    </row>
    <row r="256" spans="1:156" s="2" customFormat="1" ht="17.100000000000001" customHeight="1">
      <c r="A256" s="11" t="s">
        <v>237</v>
      </c>
      <c r="B256" s="4">
        <v>1</v>
      </c>
      <c r="C256" s="4">
        <v>10</v>
      </c>
      <c r="D256" s="36">
        <f t="shared" si="46"/>
        <v>1</v>
      </c>
      <c r="E256" s="63">
        <v>2450</v>
      </c>
      <c r="F256" s="30">
        <f t="shared" si="47"/>
        <v>222.7</v>
      </c>
      <c r="G256" s="30">
        <f t="shared" si="48"/>
        <v>222.7</v>
      </c>
      <c r="H256" s="30">
        <f t="shared" si="49"/>
        <v>0</v>
      </c>
      <c r="I256" s="30"/>
      <c r="J256" s="30">
        <f t="shared" si="50"/>
        <v>222.7</v>
      </c>
      <c r="K256" s="58"/>
      <c r="L256" s="58"/>
      <c r="M256" s="59"/>
      <c r="N256" s="59"/>
      <c r="O256" s="30">
        <f t="shared" si="51"/>
        <v>222.7</v>
      </c>
      <c r="P256" s="30">
        <v>42.2</v>
      </c>
      <c r="Q256" s="30">
        <v>132.5</v>
      </c>
      <c r="R256" s="51"/>
      <c r="S256" s="51"/>
      <c r="T256" s="1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7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  <c r="BE256" s="6"/>
      <c r="BF256" s="6"/>
      <c r="BG256" s="6"/>
      <c r="BH256" s="6"/>
      <c r="BI256" s="6"/>
      <c r="BJ256" s="6"/>
      <c r="BK256" s="6"/>
      <c r="BL256" s="6"/>
      <c r="BM256" s="6"/>
      <c r="BN256" s="6"/>
      <c r="BO256" s="6"/>
      <c r="BP256" s="6"/>
      <c r="BQ256" s="6"/>
      <c r="BR256" s="7"/>
      <c r="BS256" s="6"/>
      <c r="BT256" s="6"/>
      <c r="BU256" s="6"/>
      <c r="BV256" s="6"/>
      <c r="BW256" s="6"/>
      <c r="BX256" s="6"/>
      <c r="BY256" s="6"/>
      <c r="BZ256" s="6"/>
      <c r="CA256" s="6"/>
      <c r="CB256" s="6"/>
      <c r="CC256" s="6"/>
      <c r="CD256" s="6"/>
      <c r="CE256" s="6"/>
      <c r="CF256" s="6"/>
      <c r="CG256" s="6"/>
      <c r="CH256" s="6"/>
      <c r="CI256" s="6"/>
      <c r="CJ256" s="6"/>
      <c r="CK256" s="6"/>
      <c r="CL256" s="6"/>
      <c r="CM256" s="6"/>
      <c r="CN256" s="6"/>
      <c r="CO256" s="6"/>
      <c r="CP256" s="6"/>
      <c r="CQ256" s="6"/>
      <c r="CR256" s="6"/>
      <c r="CS256" s="6"/>
      <c r="CT256" s="7"/>
      <c r="CU256" s="6"/>
      <c r="CV256" s="6"/>
      <c r="CW256" s="6"/>
      <c r="CX256" s="6"/>
      <c r="CY256" s="6"/>
      <c r="CZ256" s="6"/>
      <c r="DA256" s="6"/>
      <c r="DB256" s="6"/>
      <c r="DC256" s="6"/>
      <c r="DD256" s="6"/>
      <c r="DE256" s="6"/>
      <c r="DF256" s="6"/>
      <c r="DG256" s="6"/>
      <c r="DH256" s="6"/>
      <c r="DI256" s="6"/>
      <c r="DJ256" s="6"/>
      <c r="DK256" s="6"/>
      <c r="DL256" s="6"/>
      <c r="DM256" s="6"/>
      <c r="DN256" s="6"/>
      <c r="DO256" s="6"/>
      <c r="DP256" s="6"/>
      <c r="DQ256" s="6"/>
      <c r="DR256" s="6"/>
      <c r="DS256" s="6"/>
      <c r="DT256" s="6"/>
      <c r="DU256" s="6"/>
      <c r="DV256" s="7"/>
      <c r="DW256" s="6"/>
      <c r="DX256" s="6"/>
      <c r="DY256" s="6"/>
      <c r="DZ256" s="6"/>
      <c r="EA256" s="6"/>
      <c r="EB256" s="6"/>
      <c r="EC256" s="6"/>
      <c r="ED256" s="6"/>
      <c r="EE256" s="6"/>
      <c r="EF256" s="6"/>
      <c r="EG256" s="6"/>
      <c r="EH256" s="6"/>
      <c r="EI256" s="6"/>
      <c r="EJ256" s="6"/>
      <c r="EK256" s="6"/>
      <c r="EL256" s="6"/>
      <c r="EM256" s="6"/>
      <c r="EN256" s="6"/>
      <c r="EO256" s="6"/>
      <c r="EP256" s="6"/>
      <c r="EQ256" s="6"/>
      <c r="ER256" s="6"/>
      <c r="ES256" s="6"/>
      <c r="ET256" s="6"/>
      <c r="EU256" s="6"/>
      <c r="EV256" s="6"/>
      <c r="EW256" s="6"/>
      <c r="EX256" s="7"/>
      <c r="EY256" s="6"/>
      <c r="EZ256" s="6"/>
    </row>
    <row r="257" spans="1:156" s="2" customFormat="1" ht="17.100000000000001" customHeight="1">
      <c r="A257" s="11" t="s">
        <v>238</v>
      </c>
      <c r="B257" s="4">
        <v>1</v>
      </c>
      <c r="C257" s="4">
        <v>10</v>
      </c>
      <c r="D257" s="36">
        <f t="shared" si="46"/>
        <v>1</v>
      </c>
      <c r="E257" s="63">
        <v>2621</v>
      </c>
      <c r="F257" s="30">
        <f t="shared" si="47"/>
        <v>238.3</v>
      </c>
      <c r="G257" s="30">
        <f t="shared" si="48"/>
        <v>238.3</v>
      </c>
      <c r="H257" s="30">
        <f t="shared" si="49"/>
        <v>0</v>
      </c>
      <c r="I257" s="30"/>
      <c r="J257" s="30">
        <f t="shared" si="50"/>
        <v>238.3</v>
      </c>
      <c r="K257" s="58"/>
      <c r="L257" s="58"/>
      <c r="M257" s="59"/>
      <c r="N257" s="59"/>
      <c r="O257" s="30">
        <f t="shared" si="51"/>
        <v>238.3</v>
      </c>
      <c r="P257" s="30">
        <v>45</v>
      </c>
      <c r="Q257" s="30">
        <v>141.9</v>
      </c>
      <c r="R257" s="51"/>
      <c r="S257" s="51"/>
      <c r="T257" s="1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7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6"/>
      <c r="BF257" s="6"/>
      <c r="BG257" s="6"/>
      <c r="BH257" s="6"/>
      <c r="BI257" s="6"/>
      <c r="BJ257" s="6"/>
      <c r="BK257" s="6"/>
      <c r="BL257" s="6"/>
      <c r="BM257" s="6"/>
      <c r="BN257" s="6"/>
      <c r="BO257" s="6"/>
      <c r="BP257" s="6"/>
      <c r="BQ257" s="6"/>
      <c r="BR257" s="7"/>
      <c r="BS257" s="6"/>
      <c r="BT257" s="6"/>
      <c r="BU257" s="6"/>
      <c r="BV257" s="6"/>
      <c r="BW257" s="6"/>
      <c r="BX257" s="6"/>
      <c r="BY257" s="6"/>
      <c r="BZ257" s="6"/>
      <c r="CA257" s="6"/>
      <c r="CB257" s="6"/>
      <c r="CC257" s="6"/>
      <c r="CD257" s="6"/>
      <c r="CE257" s="6"/>
      <c r="CF257" s="6"/>
      <c r="CG257" s="6"/>
      <c r="CH257" s="6"/>
      <c r="CI257" s="6"/>
      <c r="CJ257" s="6"/>
      <c r="CK257" s="6"/>
      <c r="CL257" s="6"/>
      <c r="CM257" s="6"/>
      <c r="CN257" s="6"/>
      <c r="CO257" s="6"/>
      <c r="CP257" s="6"/>
      <c r="CQ257" s="6"/>
      <c r="CR257" s="6"/>
      <c r="CS257" s="6"/>
      <c r="CT257" s="7"/>
      <c r="CU257" s="6"/>
      <c r="CV257" s="6"/>
      <c r="CW257" s="6"/>
      <c r="CX257" s="6"/>
      <c r="CY257" s="6"/>
      <c r="CZ257" s="6"/>
      <c r="DA257" s="6"/>
      <c r="DB257" s="6"/>
      <c r="DC257" s="6"/>
      <c r="DD257" s="6"/>
      <c r="DE257" s="6"/>
      <c r="DF257" s="6"/>
      <c r="DG257" s="6"/>
      <c r="DH257" s="6"/>
      <c r="DI257" s="6"/>
      <c r="DJ257" s="6"/>
      <c r="DK257" s="6"/>
      <c r="DL257" s="6"/>
      <c r="DM257" s="6"/>
      <c r="DN257" s="6"/>
      <c r="DO257" s="6"/>
      <c r="DP257" s="6"/>
      <c r="DQ257" s="6"/>
      <c r="DR257" s="6"/>
      <c r="DS257" s="6"/>
      <c r="DT257" s="6"/>
      <c r="DU257" s="6"/>
      <c r="DV257" s="7"/>
      <c r="DW257" s="6"/>
      <c r="DX257" s="6"/>
      <c r="DY257" s="6"/>
      <c r="DZ257" s="6"/>
      <c r="EA257" s="6"/>
      <c r="EB257" s="6"/>
      <c r="EC257" s="6"/>
      <c r="ED257" s="6"/>
      <c r="EE257" s="6"/>
      <c r="EF257" s="6"/>
      <c r="EG257" s="6"/>
      <c r="EH257" s="6"/>
      <c r="EI257" s="6"/>
      <c r="EJ257" s="6"/>
      <c r="EK257" s="6"/>
      <c r="EL257" s="6"/>
      <c r="EM257" s="6"/>
      <c r="EN257" s="6"/>
      <c r="EO257" s="6"/>
      <c r="EP257" s="6"/>
      <c r="EQ257" s="6"/>
      <c r="ER257" s="6"/>
      <c r="ES257" s="6"/>
      <c r="ET257" s="6"/>
      <c r="EU257" s="6"/>
      <c r="EV257" s="6"/>
      <c r="EW257" s="6"/>
      <c r="EX257" s="7"/>
      <c r="EY257" s="6"/>
      <c r="EZ257" s="6"/>
    </row>
    <row r="258" spans="1:156" s="2" customFormat="1" ht="17.100000000000001" customHeight="1">
      <c r="A258" s="11" t="s">
        <v>239</v>
      </c>
      <c r="B258" s="4">
        <v>1</v>
      </c>
      <c r="C258" s="4">
        <v>10</v>
      </c>
      <c r="D258" s="36">
        <f t="shared" si="46"/>
        <v>1</v>
      </c>
      <c r="E258" s="63">
        <v>1938</v>
      </c>
      <c r="F258" s="30">
        <f t="shared" si="47"/>
        <v>176.2</v>
      </c>
      <c r="G258" s="30">
        <f t="shared" si="48"/>
        <v>176.2</v>
      </c>
      <c r="H258" s="30">
        <f t="shared" si="49"/>
        <v>0</v>
      </c>
      <c r="I258" s="30"/>
      <c r="J258" s="30">
        <f t="shared" si="50"/>
        <v>176.2</v>
      </c>
      <c r="K258" s="58"/>
      <c r="L258" s="58"/>
      <c r="M258" s="59"/>
      <c r="N258" s="59"/>
      <c r="O258" s="30">
        <f t="shared" si="51"/>
        <v>176.2</v>
      </c>
      <c r="P258" s="30">
        <v>33.299999999999997</v>
      </c>
      <c r="Q258" s="30">
        <v>104.9</v>
      </c>
      <c r="R258" s="51"/>
      <c r="S258" s="51"/>
      <c r="T258" s="1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7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  <c r="BP258" s="6"/>
      <c r="BQ258" s="6"/>
      <c r="BR258" s="7"/>
      <c r="BS258" s="6"/>
      <c r="BT258" s="6"/>
      <c r="BU258" s="6"/>
      <c r="BV258" s="6"/>
      <c r="BW258" s="6"/>
      <c r="BX258" s="6"/>
      <c r="BY258" s="6"/>
      <c r="BZ258" s="6"/>
      <c r="CA258" s="6"/>
      <c r="CB258" s="6"/>
      <c r="CC258" s="6"/>
      <c r="CD258" s="6"/>
      <c r="CE258" s="6"/>
      <c r="CF258" s="6"/>
      <c r="CG258" s="6"/>
      <c r="CH258" s="6"/>
      <c r="CI258" s="6"/>
      <c r="CJ258" s="6"/>
      <c r="CK258" s="6"/>
      <c r="CL258" s="6"/>
      <c r="CM258" s="6"/>
      <c r="CN258" s="6"/>
      <c r="CO258" s="6"/>
      <c r="CP258" s="6"/>
      <c r="CQ258" s="6"/>
      <c r="CR258" s="6"/>
      <c r="CS258" s="6"/>
      <c r="CT258" s="7"/>
      <c r="CU258" s="6"/>
      <c r="CV258" s="6"/>
      <c r="CW258" s="6"/>
      <c r="CX258" s="6"/>
      <c r="CY258" s="6"/>
      <c r="CZ258" s="6"/>
      <c r="DA258" s="6"/>
      <c r="DB258" s="6"/>
      <c r="DC258" s="6"/>
      <c r="DD258" s="6"/>
      <c r="DE258" s="6"/>
      <c r="DF258" s="6"/>
      <c r="DG258" s="6"/>
      <c r="DH258" s="6"/>
      <c r="DI258" s="6"/>
      <c r="DJ258" s="6"/>
      <c r="DK258" s="6"/>
      <c r="DL258" s="6"/>
      <c r="DM258" s="6"/>
      <c r="DN258" s="6"/>
      <c r="DO258" s="6"/>
      <c r="DP258" s="6"/>
      <c r="DQ258" s="6"/>
      <c r="DR258" s="6"/>
      <c r="DS258" s="6"/>
      <c r="DT258" s="6"/>
      <c r="DU258" s="6"/>
      <c r="DV258" s="7"/>
      <c r="DW258" s="6"/>
      <c r="DX258" s="6"/>
      <c r="DY258" s="6"/>
      <c r="DZ258" s="6"/>
      <c r="EA258" s="6"/>
      <c r="EB258" s="6"/>
      <c r="EC258" s="6"/>
      <c r="ED258" s="6"/>
      <c r="EE258" s="6"/>
      <c r="EF258" s="6"/>
      <c r="EG258" s="6"/>
      <c r="EH258" s="6"/>
      <c r="EI258" s="6"/>
      <c r="EJ258" s="6"/>
      <c r="EK258" s="6"/>
      <c r="EL258" s="6"/>
      <c r="EM258" s="6"/>
      <c r="EN258" s="6"/>
      <c r="EO258" s="6"/>
      <c r="EP258" s="6"/>
      <c r="EQ258" s="6"/>
      <c r="ER258" s="6"/>
      <c r="ES258" s="6"/>
      <c r="ET258" s="6"/>
      <c r="EU258" s="6"/>
      <c r="EV258" s="6"/>
      <c r="EW258" s="6"/>
      <c r="EX258" s="7"/>
      <c r="EY258" s="6"/>
      <c r="EZ258" s="6"/>
    </row>
    <row r="259" spans="1:156" s="2" customFormat="1" ht="17.100000000000001" customHeight="1">
      <c r="A259" s="11" t="s">
        <v>240</v>
      </c>
      <c r="B259" s="4">
        <v>1</v>
      </c>
      <c r="C259" s="4">
        <v>10</v>
      </c>
      <c r="D259" s="36">
        <f t="shared" si="46"/>
        <v>1</v>
      </c>
      <c r="E259" s="63">
        <v>2395</v>
      </c>
      <c r="F259" s="30">
        <f t="shared" si="47"/>
        <v>217.7</v>
      </c>
      <c r="G259" s="30">
        <f t="shared" si="48"/>
        <v>217.7</v>
      </c>
      <c r="H259" s="30">
        <f t="shared" si="49"/>
        <v>0</v>
      </c>
      <c r="I259" s="30"/>
      <c r="J259" s="30">
        <f t="shared" si="50"/>
        <v>217.7</v>
      </c>
      <c r="K259" s="58"/>
      <c r="L259" s="58"/>
      <c r="M259" s="59"/>
      <c r="N259" s="59"/>
      <c r="O259" s="30">
        <f t="shared" si="51"/>
        <v>217.7</v>
      </c>
      <c r="P259" s="30">
        <v>41.2</v>
      </c>
      <c r="Q259" s="30">
        <v>129.6</v>
      </c>
      <c r="R259" s="51"/>
      <c r="S259" s="51"/>
      <c r="T259" s="1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7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7"/>
      <c r="BS259" s="6"/>
      <c r="BT259" s="6"/>
      <c r="BU259" s="6"/>
      <c r="BV259" s="6"/>
      <c r="BW259" s="6"/>
      <c r="BX259" s="6"/>
      <c r="BY259" s="6"/>
      <c r="BZ259" s="6"/>
      <c r="CA259" s="6"/>
      <c r="CB259" s="6"/>
      <c r="CC259" s="6"/>
      <c r="CD259" s="6"/>
      <c r="CE259" s="6"/>
      <c r="CF259" s="6"/>
      <c r="CG259" s="6"/>
      <c r="CH259" s="6"/>
      <c r="CI259" s="6"/>
      <c r="CJ259" s="6"/>
      <c r="CK259" s="6"/>
      <c r="CL259" s="6"/>
      <c r="CM259" s="6"/>
      <c r="CN259" s="6"/>
      <c r="CO259" s="6"/>
      <c r="CP259" s="6"/>
      <c r="CQ259" s="6"/>
      <c r="CR259" s="6"/>
      <c r="CS259" s="6"/>
      <c r="CT259" s="7"/>
      <c r="CU259" s="6"/>
      <c r="CV259" s="6"/>
      <c r="CW259" s="6"/>
      <c r="CX259" s="6"/>
      <c r="CY259" s="6"/>
      <c r="CZ259" s="6"/>
      <c r="DA259" s="6"/>
      <c r="DB259" s="6"/>
      <c r="DC259" s="6"/>
      <c r="DD259" s="6"/>
      <c r="DE259" s="6"/>
      <c r="DF259" s="6"/>
      <c r="DG259" s="6"/>
      <c r="DH259" s="6"/>
      <c r="DI259" s="6"/>
      <c r="DJ259" s="6"/>
      <c r="DK259" s="6"/>
      <c r="DL259" s="6"/>
      <c r="DM259" s="6"/>
      <c r="DN259" s="6"/>
      <c r="DO259" s="6"/>
      <c r="DP259" s="6"/>
      <c r="DQ259" s="6"/>
      <c r="DR259" s="6"/>
      <c r="DS259" s="6"/>
      <c r="DT259" s="6"/>
      <c r="DU259" s="6"/>
      <c r="DV259" s="7"/>
      <c r="DW259" s="6"/>
      <c r="DX259" s="6"/>
      <c r="DY259" s="6"/>
      <c r="DZ259" s="6"/>
      <c r="EA259" s="6"/>
      <c r="EB259" s="6"/>
      <c r="EC259" s="6"/>
      <c r="ED259" s="6"/>
      <c r="EE259" s="6"/>
      <c r="EF259" s="6"/>
      <c r="EG259" s="6"/>
      <c r="EH259" s="6"/>
      <c r="EI259" s="6"/>
      <c r="EJ259" s="6"/>
      <c r="EK259" s="6"/>
      <c r="EL259" s="6"/>
      <c r="EM259" s="6"/>
      <c r="EN259" s="6"/>
      <c r="EO259" s="6"/>
      <c r="EP259" s="6"/>
      <c r="EQ259" s="6"/>
      <c r="ER259" s="6"/>
      <c r="ES259" s="6"/>
      <c r="ET259" s="6"/>
      <c r="EU259" s="6"/>
      <c r="EV259" s="6"/>
      <c r="EW259" s="6"/>
      <c r="EX259" s="7"/>
      <c r="EY259" s="6"/>
      <c r="EZ259" s="6"/>
    </row>
    <row r="260" spans="1:156" s="2" customFormat="1" ht="17.100000000000001" customHeight="1">
      <c r="A260" s="11" t="s">
        <v>241</v>
      </c>
      <c r="B260" s="4">
        <v>1</v>
      </c>
      <c r="C260" s="4">
        <v>10</v>
      </c>
      <c r="D260" s="36">
        <f t="shared" si="46"/>
        <v>1</v>
      </c>
      <c r="E260" s="63">
        <v>2342</v>
      </c>
      <c r="F260" s="30">
        <f t="shared" si="47"/>
        <v>212.9</v>
      </c>
      <c r="G260" s="30">
        <f t="shared" si="48"/>
        <v>212.9</v>
      </c>
      <c r="H260" s="30">
        <f t="shared" si="49"/>
        <v>0</v>
      </c>
      <c r="I260" s="30"/>
      <c r="J260" s="30">
        <f t="shared" si="50"/>
        <v>212.9</v>
      </c>
      <c r="K260" s="58"/>
      <c r="L260" s="58"/>
      <c r="M260" s="59"/>
      <c r="N260" s="59"/>
      <c r="O260" s="30">
        <f t="shared" si="51"/>
        <v>212.9</v>
      </c>
      <c r="P260" s="30">
        <v>40.299999999999997</v>
      </c>
      <c r="Q260" s="30">
        <v>126.7</v>
      </c>
      <c r="R260" s="51"/>
      <c r="S260" s="51"/>
      <c r="T260" s="1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7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7"/>
      <c r="BS260" s="6"/>
      <c r="BT260" s="6"/>
      <c r="BU260" s="6"/>
      <c r="BV260" s="6"/>
      <c r="BW260" s="6"/>
      <c r="BX260" s="6"/>
      <c r="BY260" s="6"/>
      <c r="BZ260" s="6"/>
      <c r="CA260" s="6"/>
      <c r="CB260" s="6"/>
      <c r="CC260" s="6"/>
      <c r="CD260" s="6"/>
      <c r="CE260" s="6"/>
      <c r="CF260" s="6"/>
      <c r="CG260" s="6"/>
      <c r="CH260" s="6"/>
      <c r="CI260" s="6"/>
      <c r="CJ260" s="6"/>
      <c r="CK260" s="6"/>
      <c r="CL260" s="6"/>
      <c r="CM260" s="6"/>
      <c r="CN260" s="6"/>
      <c r="CO260" s="6"/>
      <c r="CP260" s="6"/>
      <c r="CQ260" s="6"/>
      <c r="CR260" s="6"/>
      <c r="CS260" s="6"/>
      <c r="CT260" s="7"/>
      <c r="CU260" s="6"/>
      <c r="CV260" s="6"/>
      <c r="CW260" s="6"/>
      <c r="CX260" s="6"/>
      <c r="CY260" s="6"/>
      <c r="CZ260" s="6"/>
      <c r="DA260" s="6"/>
      <c r="DB260" s="6"/>
      <c r="DC260" s="6"/>
      <c r="DD260" s="6"/>
      <c r="DE260" s="6"/>
      <c r="DF260" s="6"/>
      <c r="DG260" s="6"/>
      <c r="DH260" s="6"/>
      <c r="DI260" s="6"/>
      <c r="DJ260" s="6"/>
      <c r="DK260" s="6"/>
      <c r="DL260" s="6"/>
      <c r="DM260" s="6"/>
      <c r="DN260" s="6"/>
      <c r="DO260" s="6"/>
      <c r="DP260" s="6"/>
      <c r="DQ260" s="6"/>
      <c r="DR260" s="6"/>
      <c r="DS260" s="6"/>
      <c r="DT260" s="6"/>
      <c r="DU260" s="6"/>
      <c r="DV260" s="7"/>
      <c r="DW260" s="6"/>
      <c r="DX260" s="6"/>
      <c r="DY260" s="6"/>
      <c r="DZ260" s="6"/>
      <c r="EA260" s="6"/>
      <c r="EB260" s="6"/>
      <c r="EC260" s="6"/>
      <c r="ED260" s="6"/>
      <c r="EE260" s="6"/>
      <c r="EF260" s="6"/>
      <c r="EG260" s="6"/>
      <c r="EH260" s="6"/>
      <c r="EI260" s="6"/>
      <c r="EJ260" s="6"/>
      <c r="EK260" s="6"/>
      <c r="EL260" s="6"/>
      <c r="EM260" s="6"/>
      <c r="EN260" s="6"/>
      <c r="EO260" s="6"/>
      <c r="EP260" s="6"/>
      <c r="EQ260" s="6"/>
      <c r="ER260" s="6"/>
      <c r="ES260" s="6"/>
      <c r="ET260" s="6"/>
      <c r="EU260" s="6"/>
      <c r="EV260" s="6"/>
      <c r="EW260" s="6"/>
      <c r="EX260" s="7"/>
      <c r="EY260" s="6"/>
      <c r="EZ260" s="6"/>
    </row>
    <row r="261" spans="1:156" s="2" customFormat="1" ht="17.100000000000001" customHeight="1">
      <c r="A261" s="11" t="s">
        <v>242</v>
      </c>
      <c r="B261" s="4">
        <v>1</v>
      </c>
      <c r="C261" s="4">
        <v>10</v>
      </c>
      <c r="D261" s="36">
        <f t="shared" si="46"/>
        <v>1</v>
      </c>
      <c r="E261" s="63">
        <v>1955</v>
      </c>
      <c r="F261" s="30">
        <f t="shared" si="47"/>
        <v>177.7</v>
      </c>
      <c r="G261" s="30">
        <f t="shared" si="48"/>
        <v>177.7</v>
      </c>
      <c r="H261" s="30">
        <f t="shared" si="49"/>
        <v>0</v>
      </c>
      <c r="I261" s="30"/>
      <c r="J261" s="30">
        <f t="shared" si="50"/>
        <v>177.7</v>
      </c>
      <c r="K261" s="58"/>
      <c r="L261" s="58"/>
      <c r="M261" s="59"/>
      <c r="N261" s="59"/>
      <c r="O261" s="30">
        <f t="shared" si="51"/>
        <v>177.7</v>
      </c>
      <c r="P261" s="30">
        <v>33.6</v>
      </c>
      <c r="Q261" s="30">
        <v>105.8</v>
      </c>
      <c r="R261" s="51"/>
      <c r="S261" s="51"/>
      <c r="T261" s="1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7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7"/>
      <c r="BS261" s="6"/>
      <c r="BT261" s="6"/>
      <c r="BU261" s="6"/>
      <c r="BV261" s="6"/>
      <c r="BW261" s="6"/>
      <c r="BX261" s="6"/>
      <c r="BY261" s="6"/>
      <c r="BZ261" s="6"/>
      <c r="CA261" s="6"/>
      <c r="CB261" s="6"/>
      <c r="CC261" s="6"/>
      <c r="CD261" s="6"/>
      <c r="CE261" s="6"/>
      <c r="CF261" s="6"/>
      <c r="CG261" s="6"/>
      <c r="CH261" s="6"/>
      <c r="CI261" s="6"/>
      <c r="CJ261" s="6"/>
      <c r="CK261" s="6"/>
      <c r="CL261" s="6"/>
      <c r="CM261" s="6"/>
      <c r="CN261" s="6"/>
      <c r="CO261" s="6"/>
      <c r="CP261" s="6"/>
      <c r="CQ261" s="6"/>
      <c r="CR261" s="6"/>
      <c r="CS261" s="6"/>
      <c r="CT261" s="7"/>
      <c r="CU261" s="6"/>
      <c r="CV261" s="6"/>
      <c r="CW261" s="6"/>
      <c r="CX261" s="6"/>
      <c r="CY261" s="6"/>
      <c r="CZ261" s="6"/>
      <c r="DA261" s="6"/>
      <c r="DB261" s="6"/>
      <c r="DC261" s="6"/>
      <c r="DD261" s="6"/>
      <c r="DE261" s="6"/>
      <c r="DF261" s="6"/>
      <c r="DG261" s="6"/>
      <c r="DH261" s="6"/>
      <c r="DI261" s="6"/>
      <c r="DJ261" s="6"/>
      <c r="DK261" s="6"/>
      <c r="DL261" s="6"/>
      <c r="DM261" s="6"/>
      <c r="DN261" s="6"/>
      <c r="DO261" s="6"/>
      <c r="DP261" s="6"/>
      <c r="DQ261" s="6"/>
      <c r="DR261" s="6"/>
      <c r="DS261" s="6"/>
      <c r="DT261" s="6"/>
      <c r="DU261" s="6"/>
      <c r="DV261" s="7"/>
      <c r="DW261" s="6"/>
      <c r="DX261" s="6"/>
      <c r="DY261" s="6"/>
      <c r="DZ261" s="6"/>
      <c r="EA261" s="6"/>
      <c r="EB261" s="6"/>
      <c r="EC261" s="6"/>
      <c r="ED261" s="6"/>
      <c r="EE261" s="6"/>
      <c r="EF261" s="6"/>
      <c r="EG261" s="6"/>
      <c r="EH261" s="6"/>
      <c r="EI261" s="6"/>
      <c r="EJ261" s="6"/>
      <c r="EK261" s="6"/>
      <c r="EL261" s="6"/>
      <c r="EM261" s="6"/>
      <c r="EN261" s="6"/>
      <c r="EO261" s="6"/>
      <c r="EP261" s="6"/>
      <c r="EQ261" s="6"/>
      <c r="ER261" s="6"/>
      <c r="ES261" s="6"/>
      <c r="ET261" s="6"/>
      <c r="EU261" s="6"/>
      <c r="EV261" s="6"/>
      <c r="EW261" s="6"/>
      <c r="EX261" s="7"/>
      <c r="EY261" s="6"/>
      <c r="EZ261" s="6"/>
    </row>
    <row r="262" spans="1:156" s="2" customFormat="1" ht="17.100000000000001" customHeight="1">
      <c r="A262" s="11" t="s">
        <v>243</v>
      </c>
      <c r="B262" s="4">
        <v>1</v>
      </c>
      <c r="C262" s="4">
        <v>10</v>
      </c>
      <c r="D262" s="36">
        <f t="shared" si="46"/>
        <v>1</v>
      </c>
      <c r="E262" s="63">
        <v>3177</v>
      </c>
      <c r="F262" s="30">
        <f t="shared" si="47"/>
        <v>288.8</v>
      </c>
      <c r="G262" s="30">
        <f t="shared" si="48"/>
        <v>288.8</v>
      </c>
      <c r="H262" s="30">
        <f t="shared" si="49"/>
        <v>0</v>
      </c>
      <c r="I262" s="30"/>
      <c r="J262" s="30">
        <f t="shared" si="50"/>
        <v>288.8</v>
      </c>
      <c r="K262" s="58"/>
      <c r="L262" s="58"/>
      <c r="M262" s="59"/>
      <c r="N262" s="59"/>
      <c r="O262" s="30">
        <f t="shared" si="51"/>
        <v>288.8</v>
      </c>
      <c r="P262" s="30">
        <v>54.6</v>
      </c>
      <c r="Q262" s="30">
        <v>172</v>
      </c>
      <c r="R262" s="51"/>
      <c r="S262" s="51"/>
      <c r="T262" s="1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7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7"/>
      <c r="BS262" s="6"/>
      <c r="BT262" s="6"/>
      <c r="BU262" s="6"/>
      <c r="BV262" s="6"/>
      <c r="BW262" s="6"/>
      <c r="BX262" s="6"/>
      <c r="BY262" s="6"/>
      <c r="BZ262" s="6"/>
      <c r="CA262" s="6"/>
      <c r="CB262" s="6"/>
      <c r="CC262" s="6"/>
      <c r="CD262" s="6"/>
      <c r="CE262" s="6"/>
      <c r="CF262" s="6"/>
      <c r="CG262" s="6"/>
      <c r="CH262" s="6"/>
      <c r="CI262" s="6"/>
      <c r="CJ262" s="6"/>
      <c r="CK262" s="6"/>
      <c r="CL262" s="6"/>
      <c r="CM262" s="6"/>
      <c r="CN262" s="6"/>
      <c r="CO262" s="6"/>
      <c r="CP262" s="6"/>
      <c r="CQ262" s="6"/>
      <c r="CR262" s="6"/>
      <c r="CS262" s="6"/>
      <c r="CT262" s="7"/>
      <c r="CU262" s="6"/>
      <c r="CV262" s="6"/>
      <c r="CW262" s="6"/>
      <c r="CX262" s="6"/>
      <c r="CY262" s="6"/>
      <c r="CZ262" s="6"/>
      <c r="DA262" s="6"/>
      <c r="DB262" s="6"/>
      <c r="DC262" s="6"/>
      <c r="DD262" s="6"/>
      <c r="DE262" s="6"/>
      <c r="DF262" s="6"/>
      <c r="DG262" s="6"/>
      <c r="DH262" s="6"/>
      <c r="DI262" s="6"/>
      <c r="DJ262" s="6"/>
      <c r="DK262" s="6"/>
      <c r="DL262" s="6"/>
      <c r="DM262" s="6"/>
      <c r="DN262" s="6"/>
      <c r="DO262" s="6"/>
      <c r="DP262" s="6"/>
      <c r="DQ262" s="6"/>
      <c r="DR262" s="6"/>
      <c r="DS262" s="6"/>
      <c r="DT262" s="6"/>
      <c r="DU262" s="6"/>
      <c r="DV262" s="7"/>
      <c r="DW262" s="6"/>
      <c r="DX262" s="6"/>
      <c r="DY262" s="6"/>
      <c r="DZ262" s="6"/>
      <c r="EA262" s="6"/>
      <c r="EB262" s="6"/>
      <c r="EC262" s="6"/>
      <c r="ED262" s="6"/>
      <c r="EE262" s="6"/>
      <c r="EF262" s="6"/>
      <c r="EG262" s="6"/>
      <c r="EH262" s="6"/>
      <c r="EI262" s="6"/>
      <c r="EJ262" s="6"/>
      <c r="EK262" s="6"/>
      <c r="EL262" s="6"/>
      <c r="EM262" s="6"/>
      <c r="EN262" s="6"/>
      <c r="EO262" s="6"/>
      <c r="EP262" s="6"/>
      <c r="EQ262" s="6"/>
      <c r="ER262" s="6"/>
      <c r="ES262" s="6"/>
      <c r="ET262" s="6"/>
      <c r="EU262" s="6"/>
      <c r="EV262" s="6"/>
      <c r="EW262" s="6"/>
      <c r="EX262" s="7"/>
      <c r="EY262" s="6"/>
      <c r="EZ262" s="6"/>
    </row>
    <row r="263" spans="1:156" s="2" customFormat="1" ht="17.100000000000001" customHeight="1">
      <c r="A263" s="11" t="s">
        <v>244</v>
      </c>
      <c r="B263" s="4">
        <v>1</v>
      </c>
      <c r="C263" s="4">
        <v>10</v>
      </c>
      <c r="D263" s="36">
        <f t="shared" si="46"/>
        <v>1</v>
      </c>
      <c r="E263" s="63">
        <v>2648</v>
      </c>
      <c r="F263" s="30">
        <f t="shared" si="47"/>
        <v>240.7</v>
      </c>
      <c r="G263" s="30">
        <f t="shared" si="48"/>
        <v>240.7</v>
      </c>
      <c r="H263" s="30">
        <f t="shared" si="49"/>
        <v>0</v>
      </c>
      <c r="I263" s="30"/>
      <c r="J263" s="30">
        <f t="shared" si="50"/>
        <v>240.7</v>
      </c>
      <c r="K263" s="58"/>
      <c r="L263" s="58"/>
      <c r="M263" s="59"/>
      <c r="N263" s="59"/>
      <c r="O263" s="30">
        <f t="shared" si="51"/>
        <v>240.7</v>
      </c>
      <c r="P263" s="30">
        <v>45.6</v>
      </c>
      <c r="Q263" s="30">
        <v>143.19999999999999</v>
      </c>
      <c r="R263" s="51"/>
      <c r="S263" s="51"/>
      <c r="T263" s="1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7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7"/>
      <c r="BS263" s="6"/>
      <c r="BT263" s="6"/>
      <c r="BU263" s="6"/>
      <c r="BV263" s="6"/>
      <c r="BW263" s="6"/>
      <c r="BX263" s="6"/>
      <c r="BY263" s="6"/>
      <c r="BZ263" s="6"/>
      <c r="CA263" s="6"/>
      <c r="CB263" s="6"/>
      <c r="CC263" s="6"/>
      <c r="CD263" s="6"/>
      <c r="CE263" s="6"/>
      <c r="CF263" s="6"/>
      <c r="CG263" s="6"/>
      <c r="CH263" s="6"/>
      <c r="CI263" s="6"/>
      <c r="CJ263" s="6"/>
      <c r="CK263" s="6"/>
      <c r="CL263" s="6"/>
      <c r="CM263" s="6"/>
      <c r="CN263" s="6"/>
      <c r="CO263" s="6"/>
      <c r="CP263" s="6"/>
      <c r="CQ263" s="6"/>
      <c r="CR263" s="6"/>
      <c r="CS263" s="6"/>
      <c r="CT263" s="7"/>
      <c r="CU263" s="6"/>
      <c r="CV263" s="6"/>
      <c r="CW263" s="6"/>
      <c r="CX263" s="6"/>
      <c r="CY263" s="6"/>
      <c r="CZ263" s="6"/>
      <c r="DA263" s="6"/>
      <c r="DB263" s="6"/>
      <c r="DC263" s="6"/>
      <c r="DD263" s="6"/>
      <c r="DE263" s="6"/>
      <c r="DF263" s="6"/>
      <c r="DG263" s="6"/>
      <c r="DH263" s="6"/>
      <c r="DI263" s="6"/>
      <c r="DJ263" s="6"/>
      <c r="DK263" s="6"/>
      <c r="DL263" s="6"/>
      <c r="DM263" s="6"/>
      <c r="DN263" s="6"/>
      <c r="DO263" s="6"/>
      <c r="DP263" s="6"/>
      <c r="DQ263" s="6"/>
      <c r="DR263" s="6"/>
      <c r="DS263" s="6"/>
      <c r="DT263" s="6"/>
      <c r="DU263" s="6"/>
      <c r="DV263" s="7"/>
      <c r="DW263" s="6"/>
      <c r="DX263" s="6"/>
      <c r="DY263" s="6"/>
      <c r="DZ263" s="6"/>
      <c r="EA263" s="6"/>
      <c r="EB263" s="6"/>
      <c r="EC263" s="6"/>
      <c r="ED263" s="6"/>
      <c r="EE263" s="6"/>
      <c r="EF263" s="6"/>
      <c r="EG263" s="6"/>
      <c r="EH263" s="6"/>
      <c r="EI263" s="6"/>
      <c r="EJ263" s="6"/>
      <c r="EK263" s="6"/>
      <c r="EL263" s="6"/>
      <c r="EM263" s="6"/>
      <c r="EN263" s="6"/>
      <c r="EO263" s="6"/>
      <c r="EP263" s="6"/>
      <c r="EQ263" s="6"/>
      <c r="ER263" s="6"/>
      <c r="ES263" s="6"/>
      <c r="ET263" s="6"/>
      <c r="EU263" s="6"/>
      <c r="EV263" s="6"/>
      <c r="EW263" s="6"/>
      <c r="EX263" s="7"/>
      <c r="EY263" s="6"/>
      <c r="EZ263" s="6"/>
    </row>
    <row r="264" spans="1:156" s="2" customFormat="1" ht="17.100000000000001" customHeight="1">
      <c r="A264" s="11" t="s">
        <v>245</v>
      </c>
      <c r="B264" s="4">
        <v>1</v>
      </c>
      <c r="C264" s="4">
        <v>10</v>
      </c>
      <c r="D264" s="36">
        <f t="shared" si="46"/>
        <v>1</v>
      </c>
      <c r="E264" s="63">
        <v>1332</v>
      </c>
      <c r="F264" s="30">
        <f t="shared" si="47"/>
        <v>121.1</v>
      </c>
      <c r="G264" s="30">
        <f t="shared" si="48"/>
        <v>121.1</v>
      </c>
      <c r="H264" s="30">
        <f t="shared" si="49"/>
        <v>0</v>
      </c>
      <c r="I264" s="30"/>
      <c r="J264" s="30">
        <f t="shared" si="50"/>
        <v>121.1</v>
      </c>
      <c r="K264" s="58"/>
      <c r="L264" s="58"/>
      <c r="M264" s="59"/>
      <c r="N264" s="59"/>
      <c r="O264" s="30">
        <f t="shared" si="51"/>
        <v>121.1</v>
      </c>
      <c r="P264" s="30">
        <v>22.9</v>
      </c>
      <c r="Q264" s="30">
        <v>72.099999999999994</v>
      </c>
      <c r="R264" s="51"/>
      <c r="S264" s="51"/>
      <c r="T264" s="1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7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7"/>
      <c r="BS264" s="6"/>
      <c r="BT264" s="6"/>
      <c r="BU264" s="6"/>
      <c r="BV264" s="6"/>
      <c r="BW264" s="6"/>
      <c r="BX264" s="6"/>
      <c r="BY264" s="6"/>
      <c r="BZ264" s="6"/>
      <c r="CA264" s="6"/>
      <c r="CB264" s="6"/>
      <c r="CC264" s="6"/>
      <c r="CD264" s="6"/>
      <c r="CE264" s="6"/>
      <c r="CF264" s="6"/>
      <c r="CG264" s="6"/>
      <c r="CH264" s="6"/>
      <c r="CI264" s="6"/>
      <c r="CJ264" s="6"/>
      <c r="CK264" s="6"/>
      <c r="CL264" s="6"/>
      <c r="CM264" s="6"/>
      <c r="CN264" s="6"/>
      <c r="CO264" s="6"/>
      <c r="CP264" s="6"/>
      <c r="CQ264" s="6"/>
      <c r="CR264" s="6"/>
      <c r="CS264" s="6"/>
      <c r="CT264" s="7"/>
      <c r="CU264" s="6"/>
      <c r="CV264" s="6"/>
      <c r="CW264" s="6"/>
      <c r="CX264" s="6"/>
      <c r="CY264" s="6"/>
      <c r="CZ264" s="6"/>
      <c r="DA264" s="6"/>
      <c r="DB264" s="6"/>
      <c r="DC264" s="6"/>
      <c r="DD264" s="6"/>
      <c r="DE264" s="6"/>
      <c r="DF264" s="6"/>
      <c r="DG264" s="6"/>
      <c r="DH264" s="6"/>
      <c r="DI264" s="6"/>
      <c r="DJ264" s="6"/>
      <c r="DK264" s="6"/>
      <c r="DL264" s="6"/>
      <c r="DM264" s="6"/>
      <c r="DN264" s="6"/>
      <c r="DO264" s="6"/>
      <c r="DP264" s="6"/>
      <c r="DQ264" s="6"/>
      <c r="DR264" s="6"/>
      <c r="DS264" s="6"/>
      <c r="DT264" s="6"/>
      <c r="DU264" s="6"/>
      <c r="DV264" s="7"/>
      <c r="DW264" s="6"/>
      <c r="DX264" s="6"/>
      <c r="DY264" s="6"/>
      <c r="DZ264" s="6"/>
      <c r="EA264" s="6"/>
      <c r="EB264" s="6"/>
      <c r="EC264" s="6"/>
      <c r="ED264" s="6"/>
      <c r="EE264" s="6"/>
      <c r="EF264" s="6"/>
      <c r="EG264" s="6"/>
      <c r="EH264" s="6"/>
      <c r="EI264" s="6"/>
      <c r="EJ264" s="6"/>
      <c r="EK264" s="6"/>
      <c r="EL264" s="6"/>
      <c r="EM264" s="6"/>
      <c r="EN264" s="6"/>
      <c r="EO264" s="6"/>
      <c r="EP264" s="6"/>
      <c r="EQ264" s="6"/>
      <c r="ER264" s="6"/>
      <c r="ES264" s="6"/>
      <c r="ET264" s="6"/>
      <c r="EU264" s="6"/>
      <c r="EV264" s="6"/>
      <c r="EW264" s="6"/>
      <c r="EX264" s="7"/>
      <c r="EY264" s="6"/>
      <c r="EZ264" s="6"/>
    </row>
    <row r="265" spans="1:156" s="2" customFormat="1" ht="17.100000000000001" customHeight="1">
      <c r="A265" s="11" t="s">
        <v>246</v>
      </c>
      <c r="B265" s="4">
        <v>1</v>
      </c>
      <c r="C265" s="4">
        <v>10</v>
      </c>
      <c r="D265" s="36">
        <f t="shared" si="46"/>
        <v>1</v>
      </c>
      <c r="E265" s="63">
        <v>2380</v>
      </c>
      <c r="F265" s="30">
        <f t="shared" si="47"/>
        <v>216.4</v>
      </c>
      <c r="G265" s="30">
        <f t="shared" si="48"/>
        <v>216.4</v>
      </c>
      <c r="H265" s="30">
        <f t="shared" si="49"/>
        <v>0</v>
      </c>
      <c r="I265" s="30"/>
      <c r="J265" s="30">
        <f t="shared" si="50"/>
        <v>216.4</v>
      </c>
      <c r="K265" s="58"/>
      <c r="L265" s="58"/>
      <c r="M265" s="59"/>
      <c r="N265" s="59"/>
      <c r="O265" s="30">
        <f t="shared" si="51"/>
        <v>216.4</v>
      </c>
      <c r="P265" s="30">
        <v>40.9</v>
      </c>
      <c r="Q265" s="30">
        <v>128.9</v>
      </c>
      <c r="R265" s="51"/>
      <c r="S265" s="51"/>
      <c r="T265" s="1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7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7"/>
      <c r="BS265" s="6"/>
      <c r="BT265" s="6"/>
      <c r="BU265" s="6"/>
      <c r="BV265" s="6"/>
      <c r="BW265" s="6"/>
      <c r="BX265" s="6"/>
      <c r="BY265" s="6"/>
      <c r="BZ265" s="6"/>
      <c r="CA265" s="6"/>
      <c r="CB265" s="6"/>
      <c r="CC265" s="6"/>
      <c r="CD265" s="6"/>
      <c r="CE265" s="6"/>
      <c r="CF265" s="6"/>
      <c r="CG265" s="6"/>
      <c r="CH265" s="6"/>
      <c r="CI265" s="6"/>
      <c r="CJ265" s="6"/>
      <c r="CK265" s="6"/>
      <c r="CL265" s="6"/>
      <c r="CM265" s="6"/>
      <c r="CN265" s="6"/>
      <c r="CO265" s="6"/>
      <c r="CP265" s="6"/>
      <c r="CQ265" s="6"/>
      <c r="CR265" s="6"/>
      <c r="CS265" s="6"/>
      <c r="CT265" s="7"/>
      <c r="CU265" s="6"/>
      <c r="CV265" s="6"/>
      <c r="CW265" s="6"/>
      <c r="CX265" s="6"/>
      <c r="CY265" s="6"/>
      <c r="CZ265" s="6"/>
      <c r="DA265" s="6"/>
      <c r="DB265" s="6"/>
      <c r="DC265" s="6"/>
      <c r="DD265" s="6"/>
      <c r="DE265" s="6"/>
      <c r="DF265" s="6"/>
      <c r="DG265" s="6"/>
      <c r="DH265" s="6"/>
      <c r="DI265" s="6"/>
      <c r="DJ265" s="6"/>
      <c r="DK265" s="6"/>
      <c r="DL265" s="6"/>
      <c r="DM265" s="6"/>
      <c r="DN265" s="6"/>
      <c r="DO265" s="6"/>
      <c r="DP265" s="6"/>
      <c r="DQ265" s="6"/>
      <c r="DR265" s="6"/>
      <c r="DS265" s="6"/>
      <c r="DT265" s="6"/>
      <c r="DU265" s="6"/>
      <c r="DV265" s="7"/>
      <c r="DW265" s="6"/>
      <c r="DX265" s="6"/>
      <c r="DY265" s="6"/>
      <c r="DZ265" s="6"/>
      <c r="EA265" s="6"/>
      <c r="EB265" s="6"/>
      <c r="EC265" s="6"/>
      <c r="ED265" s="6"/>
      <c r="EE265" s="6"/>
      <c r="EF265" s="6"/>
      <c r="EG265" s="6"/>
      <c r="EH265" s="6"/>
      <c r="EI265" s="6"/>
      <c r="EJ265" s="6"/>
      <c r="EK265" s="6"/>
      <c r="EL265" s="6"/>
      <c r="EM265" s="6"/>
      <c r="EN265" s="6"/>
      <c r="EO265" s="6"/>
      <c r="EP265" s="6"/>
      <c r="EQ265" s="6"/>
      <c r="ER265" s="6"/>
      <c r="ES265" s="6"/>
      <c r="ET265" s="6"/>
      <c r="EU265" s="6"/>
      <c r="EV265" s="6"/>
      <c r="EW265" s="6"/>
      <c r="EX265" s="7"/>
      <c r="EY265" s="6"/>
      <c r="EZ265" s="6"/>
    </row>
    <row r="266" spans="1:156" s="2" customFormat="1" ht="17.100000000000001" customHeight="1">
      <c r="A266" s="15" t="s">
        <v>247</v>
      </c>
      <c r="B266" s="8"/>
      <c r="C266" s="8"/>
      <c r="D266" s="36"/>
      <c r="E266" s="64"/>
      <c r="F266" s="30"/>
      <c r="G266" s="30"/>
      <c r="H266" s="30"/>
      <c r="I266" s="30"/>
      <c r="J266" s="30"/>
      <c r="K266" s="8"/>
      <c r="L266" s="8"/>
      <c r="M266" s="8"/>
      <c r="N266" s="8"/>
      <c r="O266" s="30"/>
      <c r="P266" s="30"/>
      <c r="Q266" s="30"/>
      <c r="R266" s="51"/>
      <c r="S266" s="51"/>
      <c r="T266" s="1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7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7"/>
      <c r="BS266" s="6"/>
      <c r="BT266" s="6"/>
      <c r="BU266" s="6"/>
      <c r="BV266" s="6"/>
      <c r="BW266" s="6"/>
      <c r="BX266" s="6"/>
      <c r="BY266" s="6"/>
      <c r="BZ266" s="6"/>
      <c r="CA266" s="6"/>
      <c r="CB266" s="6"/>
      <c r="CC266" s="6"/>
      <c r="CD266" s="6"/>
      <c r="CE266" s="6"/>
      <c r="CF266" s="6"/>
      <c r="CG266" s="6"/>
      <c r="CH266" s="6"/>
      <c r="CI266" s="6"/>
      <c r="CJ266" s="6"/>
      <c r="CK266" s="6"/>
      <c r="CL266" s="6"/>
      <c r="CM266" s="6"/>
      <c r="CN266" s="6"/>
      <c r="CO266" s="6"/>
      <c r="CP266" s="6"/>
      <c r="CQ266" s="6"/>
      <c r="CR266" s="6"/>
      <c r="CS266" s="6"/>
      <c r="CT266" s="7"/>
      <c r="CU266" s="6"/>
      <c r="CV266" s="6"/>
      <c r="CW266" s="6"/>
      <c r="CX266" s="6"/>
      <c r="CY266" s="6"/>
      <c r="CZ266" s="6"/>
      <c r="DA266" s="6"/>
      <c r="DB266" s="6"/>
      <c r="DC266" s="6"/>
      <c r="DD266" s="6"/>
      <c r="DE266" s="6"/>
      <c r="DF266" s="6"/>
      <c r="DG266" s="6"/>
      <c r="DH266" s="6"/>
      <c r="DI266" s="6"/>
      <c r="DJ266" s="6"/>
      <c r="DK266" s="6"/>
      <c r="DL266" s="6"/>
      <c r="DM266" s="6"/>
      <c r="DN266" s="6"/>
      <c r="DO266" s="6"/>
      <c r="DP266" s="6"/>
      <c r="DQ266" s="6"/>
      <c r="DR266" s="6"/>
      <c r="DS266" s="6"/>
      <c r="DT266" s="6"/>
      <c r="DU266" s="6"/>
      <c r="DV266" s="7"/>
      <c r="DW266" s="6"/>
      <c r="DX266" s="6"/>
      <c r="DY266" s="6"/>
      <c r="DZ266" s="6"/>
      <c r="EA266" s="6"/>
      <c r="EB266" s="6"/>
      <c r="EC266" s="6"/>
      <c r="ED266" s="6"/>
      <c r="EE266" s="6"/>
      <c r="EF266" s="6"/>
      <c r="EG266" s="6"/>
      <c r="EH266" s="6"/>
      <c r="EI266" s="6"/>
      <c r="EJ266" s="6"/>
      <c r="EK266" s="6"/>
      <c r="EL266" s="6"/>
      <c r="EM266" s="6"/>
      <c r="EN266" s="6"/>
      <c r="EO266" s="6"/>
      <c r="EP266" s="6"/>
      <c r="EQ266" s="6"/>
      <c r="ER266" s="6"/>
      <c r="ES266" s="6"/>
      <c r="ET266" s="6"/>
      <c r="EU266" s="6"/>
      <c r="EV266" s="6"/>
      <c r="EW266" s="6"/>
      <c r="EX266" s="7"/>
      <c r="EY266" s="6"/>
      <c r="EZ266" s="6"/>
    </row>
    <row r="267" spans="1:156" s="2" customFormat="1" ht="16.7" customHeight="1">
      <c r="A267" s="11" t="s">
        <v>248</v>
      </c>
      <c r="B267" s="4">
        <v>1</v>
      </c>
      <c r="C267" s="4">
        <v>10</v>
      </c>
      <c r="D267" s="36">
        <f t="shared" si="46"/>
        <v>1</v>
      </c>
      <c r="E267" s="63">
        <v>2127</v>
      </c>
      <c r="F267" s="30">
        <f t="shared" si="47"/>
        <v>193.4</v>
      </c>
      <c r="G267" s="30">
        <f t="shared" si="48"/>
        <v>193.4</v>
      </c>
      <c r="H267" s="30">
        <f t="shared" ref="H267:H273" si="52">G267-F267</f>
        <v>0</v>
      </c>
      <c r="I267" s="30"/>
      <c r="J267" s="30">
        <f t="shared" si="50"/>
        <v>193.4</v>
      </c>
      <c r="K267" s="58"/>
      <c r="L267" s="58"/>
      <c r="M267" s="59"/>
      <c r="N267" s="59"/>
      <c r="O267" s="30">
        <f t="shared" si="51"/>
        <v>193.4</v>
      </c>
      <c r="P267" s="30">
        <v>193.4</v>
      </c>
      <c r="Q267" s="30">
        <v>0</v>
      </c>
      <c r="R267" s="51"/>
      <c r="S267" s="51"/>
      <c r="T267" s="1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7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7"/>
      <c r="BS267" s="6"/>
      <c r="BT267" s="6"/>
      <c r="BU267" s="6"/>
      <c r="BV267" s="6"/>
      <c r="BW267" s="6"/>
      <c r="BX267" s="6"/>
      <c r="BY267" s="6"/>
      <c r="BZ267" s="6"/>
      <c r="CA267" s="6"/>
      <c r="CB267" s="6"/>
      <c r="CC267" s="6"/>
      <c r="CD267" s="6"/>
      <c r="CE267" s="6"/>
      <c r="CF267" s="6"/>
      <c r="CG267" s="6"/>
      <c r="CH267" s="6"/>
      <c r="CI267" s="6"/>
      <c r="CJ267" s="6"/>
      <c r="CK267" s="6"/>
      <c r="CL267" s="6"/>
      <c r="CM267" s="6"/>
      <c r="CN267" s="6"/>
      <c r="CO267" s="6"/>
      <c r="CP267" s="6"/>
      <c r="CQ267" s="6"/>
      <c r="CR267" s="6"/>
      <c r="CS267" s="6"/>
      <c r="CT267" s="7"/>
      <c r="CU267" s="6"/>
      <c r="CV267" s="6"/>
      <c r="CW267" s="6"/>
      <c r="CX267" s="6"/>
      <c r="CY267" s="6"/>
      <c r="CZ267" s="6"/>
      <c r="DA267" s="6"/>
      <c r="DB267" s="6"/>
      <c r="DC267" s="6"/>
      <c r="DD267" s="6"/>
      <c r="DE267" s="6"/>
      <c r="DF267" s="6"/>
      <c r="DG267" s="6"/>
      <c r="DH267" s="6"/>
      <c r="DI267" s="6"/>
      <c r="DJ267" s="6"/>
      <c r="DK267" s="6"/>
      <c r="DL267" s="6"/>
      <c r="DM267" s="6"/>
      <c r="DN267" s="6"/>
      <c r="DO267" s="6"/>
      <c r="DP267" s="6"/>
      <c r="DQ267" s="6"/>
      <c r="DR267" s="6"/>
      <c r="DS267" s="6"/>
      <c r="DT267" s="6"/>
      <c r="DU267" s="6"/>
      <c r="DV267" s="7"/>
      <c r="DW267" s="6"/>
      <c r="DX267" s="6"/>
      <c r="DY267" s="6"/>
      <c r="DZ267" s="6"/>
      <c r="EA267" s="6"/>
      <c r="EB267" s="6"/>
      <c r="EC267" s="6"/>
      <c r="ED267" s="6"/>
      <c r="EE267" s="6"/>
      <c r="EF267" s="6"/>
      <c r="EG267" s="6"/>
      <c r="EH267" s="6"/>
      <c r="EI267" s="6"/>
      <c r="EJ267" s="6"/>
      <c r="EK267" s="6"/>
      <c r="EL267" s="6"/>
      <c r="EM267" s="6"/>
      <c r="EN267" s="6"/>
      <c r="EO267" s="6"/>
      <c r="EP267" s="6"/>
      <c r="EQ267" s="6"/>
      <c r="ER267" s="6"/>
      <c r="ES267" s="6"/>
      <c r="ET267" s="6"/>
      <c r="EU267" s="6"/>
      <c r="EV267" s="6"/>
      <c r="EW267" s="6"/>
      <c r="EX267" s="7"/>
      <c r="EY267" s="6"/>
      <c r="EZ267" s="6"/>
    </row>
    <row r="268" spans="1:156" s="2" customFormat="1" ht="17.100000000000001" customHeight="1">
      <c r="A268" s="11" t="s">
        <v>249</v>
      </c>
      <c r="B268" s="4">
        <v>1</v>
      </c>
      <c r="C268" s="4">
        <v>10</v>
      </c>
      <c r="D268" s="36">
        <f t="shared" si="46"/>
        <v>1</v>
      </c>
      <c r="E268" s="63">
        <v>1178</v>
      </c>
      <c r="F268" s="30">
        <f t="shared" si="47"/>
        <v>107.1</v>
      </c>
      <c r="G268" s="30">
        <f t="shared" si="48"/>
        <v>107.1</v>
      </c>
      <c r="H268" s="30">
        <f t="shared" si="52"/>
        <v>0</v>
      </c>
      <c r="I268" s="30"/>
      <c r="J268" s="30">
        <f t="shared" si="50"/>
        <v>107.1</v>
      </c>
      <c r="K268" s="58"/>
      <c r="L268" s="58"/>
      <c r="M268" s="59"/>
      <c r="N268" s="59"/>
      <c r="O268" s="30">
        <f t="shared" si="51"/>
        <v>107.1</v>
      </c>
      <c r="P268" s="30">
        <v>97.5</v>
      </c>
      <c r="Q268" s="30">
        <v>7</v>
      </c>
      <c r="R268" s="51"/>
      <c r="S268" s="51"/>
      <c r="T268" s="1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7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7"/>
      <c r="BS268" s="6"/>
      <c r="BT268" s="6"/>
      <c r="BU268" s="6"/>
      <c r="BV268" s="6"/>
      <c r="BW268" s="6"/>
      <c r="BX268" s="6"/>
      <c r="BY268" s="6"/>
      <c r="BZ268" s="6"/>
      <c r="CA268" s="6"/>
      <c r="CB268" s="6"/>
      <c r="CC268" s="6"/>
      <c r="CD268" s="6"/>
      <c r="CE268" s="6"/>
      <c r="CF268" s="6"/>
      <c r="CG268" s="6"/>
      <c r="CH268" s="6"/>
      <c r="CI268" s="6"/>
      <c r="CJ268" s="6"/>
      <c r="CK268" s="6"/>
      <c r="CL268" s="6"/>
      <c r="CM268" s="6"/>
      <c r="CN268" s="6"/>
      <c r="CO268" s="6"/>
      <c r="CP268" s="6"/>
      <c r="CQ268" s="6"/>
      <c r="CR268" s="6"/>
      <c r="CS268" s="6"/>
      <c r="CT268" s="7"/>
      <c r="CU268" s="6"/>
      <c r="CV268" s="6"/>
      <c r="CW268" s="6"/>
      <c r="CX268" s="6"/>
      <c r="CY268" s="6"/>
      <c r="CZ268" s="6"/>
      <c r="DA268" s="6"/>
      <c r="DB268" s="6"/>
      <c r="DC268" s="6"/>
      <c r="DD268" s="6"/>
      <c r="DE268" s="6"/>
      <c r="DF268" s="6"/>
      <c r="DG268" s="6"/>
      <c r="DH268" s="6"/>
      <c r="DI268" s="6"/>
      <c r="DJ268" s="6"/>
      <c r="DK268" s="6"/>
      <c r="DL268" s="6"/>
      <c r="DM268" s="6"/>
      <c r="DN268" s="6"/>
      <c r="DO268" s="6"/>
      <c r="DP268" s="6"/>
      <c r="DQ268" s="6"/>
      <c r="DR268" s="6"/>
      <c r="DS268" s="6"/>
      <c r="DT268" s="6"/>
      <c r="DU268" s="6"/>
      <c r="DV268" s="7"/>
      <c r="DW268" s="6"/>
      <c r="DX268" s="6"/>
      <c r="DY268" s="6"/>
      <c r="DZ268" s="6"/>
      <c r="EA268" s="6"/>
      <c r="EB268" s="6"/>
      <c r="EC268" s="6"/>
      <c r="ED268" s="6"/>
      <c r="EE268" s="6"/>
      <c r="EF268" s="6"/>
      <c r="EG268" s="6"/>
      <c r="EH268" s="6"/>
      <c r="EI268" s="6"/>
      <c r="EJ268" s="6"/>
      <c r="EK268" s="6"/>
      <c r="EL268" s="6"/>
      <c r="EM268" s="6"/>
      <c r="EN268" s="6"/>
      <c r="EO268" s="6"/>
      <c r="EP268" s="6"/>
      <c r="EQ268" s="6"/>
      <c r="ER268" s="6"/>
      <c r="ES268" s="6"/>
      <c r="ET268" s="6"/>
      <c r="EU268" s="6"/>
      <c r="EV268" s="6"/>
      <c r="EW268" s="6"/>
      <c r="EX268" s="7"/>
      <c r="EY268" s="6"/>
      <c r="EZ268" s="6"/>
    </row>
    <row r="269" spans="1:156" s="2" customFormat="1" ht="17.100000000000001" customHeight="1">
      <c r="A269" s="11" t="s">
        <v>250</v>
      </c>
      <c r="B269" s="4">
        <v>1</v>
      </c>
      <c r="C269" s="4">
        <v>10</v>
      </c>
      <c r="D269" s="36">
        <f t="shared" si="46"/>
        <v>1</v>
      </c>
      <c r="E269" s="63">
        <v>3137</v>
      </c>
      <c r="F269" s="30">
        <f t="shared" si="47"/>
        <v>285.2</v>
      </c>
      <c r="G269" s="30">
        <f t="shared" si="48"/>
        <v>285.2</v>
      </c>
      <c r="H269" s="30">
        <f t="shared" si="52"/>
        <v>0</v>
      </c>
      <c r="I269" s="30"/>
      <c r="J269" s="30">
        <f t="shared" si="50"/>
        <v>285.2</v>
      </c>
      <c r="K269" s="58"/>
      <c r="L269" s="58"/>
      <c r="M269" s="59"/>
      <c r="N269" s="59"/>
      <c r="O269" s="30">
        <f t="shared" si="51"/>
        <v>285.2</v>
      </c>
      <c r="P269" s="30">
        <v>285.2</v>
      </c>
      <c r="Q269" s="30">
        <v>0</v>
      </c>
      <c r="R269" s="51"/>
      <c r="S269" s="51"/>
      <c r="T269" s="1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7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7"/>
      <c r="BS269" s="6"/>
      <c r="BT269" s="6"/>
      <c r="BU269" s="6"/>
      <c r="BV269" s="6"/>
      <c r="BW269" s="6"/>
      <c r="BX269" s="6"/>
      <c r="BY269" s="6"/>
      <c r="BZ269" s="6"/>
      <c r="CA269" s="6"/>
      <c r="CB269" s="6"/>
      <c r="CC269" s="6"/>
      <c r="CD269" s="6"/>
      <c r="CE269" s="6"/>
      <c r="CF269" s="6"/>
      <c r="CG269" s="6"/>
      <c r="CH269" s="6"/>
      <c r="CI269" s="6"/>
      <c r="CJ269" s="6"/>
      <c r="CK269" s="6"/>
      <c r="CL269" s="6"/>
      <c r="CM269" s="6"/>
      <c r="CN269" s="6"/>
      <c r="CO269" s="6"/>
      <c r="CP269" s="6"/>
      <c r="CQ269" s="6"/>
      <c r="CR269" s="6"/>
      <c r="CS269" s="6"/>
      <c r="CT269" s="7"/>
      <c r="CU269" s="6"/>
      <c r="CV269" s="6"/>
      <c r="CW269" s="6"/>
      <c r="CX269" s="6"/>
      <c r="CY269" s="6"/>
      <c r="CZ269" s="6"/>
      <c r="DA269" s="6"/>
      <c r="DB269" s="6"/>
      <c r="DC269" s="6"/>
      <c r="DD269" s="6"/>
      <c r="DE269" s="6"/>
      <c r="DF269" s="6"/>
      <c r="DG269" s="6"/>
      <c r="DH269" s="6"/>
      <c r="DI269" s="6"/>
      <c r="DJ269" s="6"/>
      <c r="DK269" s="6"/>
      <c r="DL269" s="6"/>
      <c r="DM269" s="6"/>
      <c r="DN269" s="6"/>
      <c r="DO269" s="6"/>
      <c r="DP269" s="6"/>
      <c r="DQ269" s="6"/>
      <c r="DR269" s="6"/>
      <c r="DS269" s="6"/>
      <c r="DT269" s="6"/>
      <c r="DU269" s="6"/>
      <c r="DV269" s="7"/>
      <c r="DW269" s="6"/>
      <c r="DX269" s="6"/>
      <c r="DY269" s="6"/>
      <c r="DZ269" s="6"/>
      <c r="EA269" s="6"/>
      <c r="EB269" s="6"/>
      <c r="EC269" s="6"/>
      <c r="ED269" s="6"/>
      <c r="EE269" s="6"/>
      <c r="EF269" s="6"/>
      <c r="EG269" s="6"/>
      <c r="EH269" s="6"/>
      <c r="EI269" s="6"/>
      <c r="EJ269" s="6"/>
      <c r="EK269" s="6"/>
      <c r="EL269" s="6"/>
      <c r="EM269" s="6"/>
      <c r="EN269" s="6"/>
      <c r="EO269" s="6"/>
      <c r="EP269" s="6"/>
      <c r="EQ269" s="6"/>
      <c r="ER269" s="6"/>
      <c r="ES269" s="6"/>
      <c r="ET269" s="6"/>
      <c r="EU269" s="6"/>
      <c r="EV269" s="6"/>
      <c r="EW269" s="6"/>
      <c r="EX269" s="7"/>
      <c r="EY269" s="6"/>
      <c r="EZ269" s="6"/>
    </row>
    <row r="270" spans="1:156" s="2" customFormat="1" ht="17.100000000000001" customHeight="1">
      <c r="A270" s="11" t="s">
        <v>251</v>
      </c>
      <c r="B270" s="4">
        <v>1</v>
      </c>
      <c r="C270" s="4">
        <v>10</v>
      </c>
      <c r="D270" s="36">
        <f t="shared" si="46"/>
        <v>1</v>
      </c>
      <c r="E270" s="63">
        <v>1383</v>
      </c>
      <c r="F270" s="30">
        <f t="shared" si="47"/>
        <v>125.7</v>
      </c>
      <c r="G270" s="30">
        <f t="shared" si="48"/>
        <v>125.7</v>
      </c>
      <c r="H270" s="30">
        <f t="shared" si="52"/>
        <v>0</v>
      </c>
      <c r="I270" s="30"/>
      <c r="J270" s="30">
        <f t="shared" si="50"/>
        <v>125.7</v>
      </c>
      <c r="K270" s="58"/>
      <c r="L270" s="58"/>
      <c r="M270" s="59"/>
      <c r="N270" s="59"/>
      <c r="O270" s="30">
        <f t="shared" si="51"/>
        <v>125.7</v>
      </c>
      <c r="P270" s="30">
        <v>125.7</v>
      </c>
      <c r="Q270" s="30">
        <v>0</v>
      </c>
      <c r="R270" s="51"/>
      <c r="S270" s="51"/>
      <c r="T270" s="1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7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7"/>
      <c r="BS270" s="6"/>
      <c r="BT270" s="6"/>
      <c r="BU270" s="6"/>
      <c r="BV270" s="6"/>
      <c r="BW270" s="6"/>
      <c r="BX270" s="6"/>
      <c r="BY270" s="6"/>
      <c r="BZ270" s="6"/>
      <c r="CA270" s="6"/>
      <c r="CB270" s="6"/>
      <c r="CC270" s="6"/>
      <c r="CD270" s="6"/>
      <c r="CE270" s="6"/>
      <c r="CF270" s="6"/>
      <c r="CG270" s="6"/>
      <c r="CH270" s="6"/>
      <c r="CI270" s="6"/>
      <c r="CJ270" s="6"/>
      <c r="CK270" s="6"/>
      <c r="CL270" s="6"/>
      <c r="CM270" s="6"/>
      <c r="CN270" s="6"/>
      <c r="CO270" s="6"/>
      <c r="CP270" s="6"/>
      <c r="CQ270" s="6"/>
      <c r="CR270" s="6"/>
      <c r="CS270" s="6"/>
      <c r="CT270" s="7"/>
      <c r="CU270" s="6"/>
      <c r="CV270" s="6"/>
      <c r="CW270" s="6"/>
      <c r="CX270" s="6"/>
      <c r="CY270" s="6"/>
      <c r="CZ270" s="6"/>
      <c r="DA270" s="6"/>
      <c r="DB270" s="6"/>
      <c r="DC270" s="6"/>
      <c r="DD270" s="6"/>
      <c r="DE270" s="6"/>
      <c r="DF270" s="6"/>
      <c r="DG270" s="6"/>
      <c r="DH270" s="6"/>
      <c r="DI270" s="6"/>
      <c r="DJ270" s="6"/>
      <c r="DK270" s="6"/>
      <c r="DL270" s="6"/>
      <c r="DM270" s="6"/>
      <c r="DN270" s="6"/>
      <c r="DO270" s="6"/>
      <c r="DP270" s="6"/>
      <c r="DQ270" s="6"/>
      <c r="DR270" s="6"/>
      <c r="DS270" s="6"/>
      <c r="DT270" s="6"/>
      <c r="DU270" s="6"/>
      <c r="DV270" s="7"/>
      <c r="DW270" s="6"/>
      <c r="DX270" s="6"/>
      <c r="DY270" s="6"/>
      <c r="DZ270" s="6"/>
      <c r="EA270" s="6"/>
      <c r="EB270" s="6"/>
      <c r="EC270" s="6"/>
      <c r="ED270" s="6"/>
      <c r="EE270" s="6"/>
      <c r="EF270" s="6"/>
      <c r="EG270" s="6"/>
      <c r="EH270" s="6"/>
      <c r="EI270" s="6"/>
      <c r="EJ270" s="6"/>
      <c r="EK270" s="6"/>
      <c r="EL270" s="6"/>
      <c r="EM270" s="6"/>
      <c r="EN270" s="6"/>
      <c r="EO270" s="6"/>
      <c r="EP270" s="6"/>
      <c r="EQ270" s="6"/>
      <c r="ER270" s="6"/>
      <c r="ES270" s="6"/>
      <c r="ET270" s="6"/>
      <c r="EU270" s="6"/>
      <c r="EV270" s="6"/>
      <c r="EW270" s="6"/>
      <c r="EX270" s="7"/>
      <c r="EY270" s="6"/>
      <c r="EZ270" s="6"/>
    </row>
    <row r="271" spans="1:156" s="2" customFormat="1" ht="17.100000000000001" customHeight="1">
      <c r="A271" s="11" t="s">
        <v>252</v>
      </c>
      <c r="B271" s="4">
        <v>1</v>
      </c>
      <c r="C271" s="4">
        <v>10</v>
      </c>
      <c r="D271" s="36">
        <f t="shared" si="46"/>
        <v>1</v>
      </c>
      <c r="E271" s="63">
        <v>3332</v>
      </c>
      <c r="F271" s="30">
        <f t="shared" si="47"/>
        <v>302.89999999999998</v>
      </c>
      <c r="G271" s="30">
        <f t="shared" si="48"/>
        <v>302.89999999999998</v>
      </c>
      <c r="H271" s="30">
        <f t="shared" si="52"/>
        <v>0</v>
      </c>
      <c r="I271" s="30"/>
      <c r="J271" s="30">
        <f t="shared" si="50"/>
        <v>302.89999999999998</v>
      </c>
      <c r="K271" s="58"/>
      <c r="L271" s="58"/>
      <c r="M271" s="59"/>
      <c r="N271" s="59"/>
      <c r="O271" s="30">
        <f t="shared" si="51"/>
        <v>302.89999999999998</v>
      </c>
      <c r="P271" s="30">
        <v>302.89999999999998</v>
      </c>
      <c r="Q271" s="30">
        <v>0</v>
      </c>
      <c r="R271" s="51"/>
      <c r="S271" s="51"/>
      <c r="T271" s="1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7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  <c r="BR271" s="7"/>
      <c r="BS271" s="6"/>
      <c r="BT271" s="6"/>
      <c r="BU271" s="6"/>
      <c r="BV271" s="6"/>
      <c r="BW271" s="6"/>
      <c r="BX271" s="6"/>
      <c r="BY271" s="6"/>
      <c r="BZ271" s="6"/>
      <c r="CA271" s="6"/>
      <c r="CB271" s="6"/>
      <c r="CC271" s="6"/>
      <c r="CD271" s="6"/>
      <c r="CE271" s="6"/>
      <c r="CF271" s="6"/>
      <c r="CG271" s="6"/>
      <c r="CH271" s="6"/>
      <c r="CI271" s="6"/>
      <c r="CJ271" s="6"/>
      <c r="CK271" s="6"/>
      <c r="CL271" s="6"/>
      <c r="CM271" s="6"/>
      <c r="CN271" s="6"/>
      <c r="CO271" s="6"/>
      <c r="CP271" s="6"/>
      <c r="CQ271" s="6"/>
      <c r="CR271" s="6"/>
      <c r="CS271" s="6"/>
      <c r="CT271" s="7"/>
      <c r="CU271" s="6"/>
      <c r="CV271" s="6"/>
      <c r="CW271" s="6"/>
      <c r="CX271" s="6"/>
      <c r="CY271" s="6"/>
      <c r="CZ271" s="6"/>
      <c r="DA271" s="6"/>
      <c r="DB271" s="6"/>
      <c r="DC271" s="6"/>
      <c r="DD271" s="6"/>
      <c r="DE271" s="6"/>
      <c r="DF271" s="6"/>
      <c r="DG271" s="6"/>
      <c r="DH271" s="6"/>
      <c r="DI271" s="6"/>
      <c r="DJ271" s="6"/>
      <c r="DK271" s="6"/>
      <c r="DL271" s="6"/>
      <c r="DM271" s="6"/>
      <c r="DN271" s="6"/>
      <c r="DO271" s="6"/>
      <c r="DP271" s="6"/>
      <c r="DQ271" s="6"/>
      <c r="DR271" s="6"/>
      <c r="DS271" s="6"/>
      <c r="DT271" s="6"/>
      <c r="DU271" s="6"/>
      <c r="DV271" s="7"/>
      <c r="DW271" s="6"/>
      <c r="DX271" s="6"/>
      <c r="DY271" s="6"/>
      <c r="DZ271" s="6"/>
      <c r="EA271" s="6"/>
      <c r="EB271" s="6"/>
      <c r="EC271" s="6"/>
      <c r="ED271" s="6"/>
      <c r="EE271" s="6"/>
      <c r="EF271" s="6"/>
      <c r="EG271" s="6"/>
      <c r="EH271" s="6"/>
      <c r="EI271" s="6"/>
      <c r="EJ271" s="6"/>
      <c r="EK271" s="6"/>
      <c r="EL271" s="6"/>
      <c r="EM271" s="6"/>
      <c r="EN271" s="6"/>
      <c r="EO271" s="6"/>
      <c r="EP271" s="6"/>
      <c r="EQ271" s="6"/>
      <c r="ER271" s="6"/>
      <c r="ES271" s="6"/>
      <c r="ET271" s="6"/>
      <c r="EU271" s="6"/>
      <c r="EV271" s="6"/>
      <c r="EW271" s="6"/>
      <c r="EX271" s="7"/>
      <c r="EY271" s="6"/>
      <c r="EZ271" s="6"/>
    </row>
    <row r="272" spans="1:156" s="2" customFormat="1" ht="17.100000000000001" customHeight="1">
      <c r="A272" s="11" t="s">
        <v>253</v>
      </c>
      <c r="B272" s="4">
        <v>1</v>
      </c>
      <c r="C272" s="4">
        <v>10</v>
      </c>
      <c r="D272" s="36">
        <f t="shared" si="46"/>
        <v>1</v>
      </c>
      <c r="E272" s="63">
        <v>1289</v>
      </c>
      <c r="F272" s="30">
        <f t="shared" si="47"/>
        <v>117.2</v>
      </c>
      <c r="G272" s="30">
        <f t="shared" si="48"/>
        <v>117.2</v>
      </c>
      <c r="H272" s="30">
        <f t="shared" si="52"/>
        <v>0</v>
      </c>
      <c r="I272" s="30"/>
      <c r="J272" s="30">
        <f t="shared" si="50"/>
        <v>117.2</v>
      </c>
      <c r="K272" s="58"/>
      <c r="L272" s="58"/>
      <c r="M272" s="59"/>
      <c r="N272" s="59"/>
      <c r="O272" s="30">
        <f t="shared" si="51"/>
        <v>117.2</v>
      </c>
      <c r="P272" s="30">
        <v>117.2</v>
      </c>
      <c r="Q272" s="30">
        <v>0</v>
      </c>
      <c r="R272" s="51"/>
      <c r="S272" s="51"/>
      <c r="T272" s="1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7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7"/>
      <c r="BS272" s="6"/>
      <c r="BT272" s="6"/>
      <c r="BU272" s="6"/>
      <c r="BV272" s="6"/>
      <c r="BW272" s="6"/>
      <c r="BX272" s="6"/>
      <c r="BY272" s="6"/>
      <c r="BZ272" s="6"/>
      <c r="CA272" s="6"/>
      <c r="CB272" s="6"/>
      <c r="CC272" s="6"/>
      <c r="CD272" s="6"/>
      <c r="CE272" s="6"/>
      <c r="CF272" s="6"/>
      <c r="CG272" s="6"/>
      <c r="CH272" s="6"/>
      <c r="CI272" s="6"/>
      <c r="CJ272" s="6"/>
      <c r="CK272" s="6"/>
      <c r="CL272" s="6"/>
      <c r="CM272" s="6"/>
      <c r="CN272" s="6"/>
      <c r="CO272" s="6"/>
      <c r="CP272" s="6"/>
      <c r="CQ272" s="6"/>
      <c r="CR272" s="6"/>
      <c r="CS272" s="6"/>
      <c r="CT272" s="7"/>
      <c r="CU272" s="6"/>
      <c r="CV272" s="6"/>
      <c r="CW272" s="6"/>
      <c r="CX272" s="6"/>
      <c r="CY272" s="6"/>
      <c r="CZ272" s="6"/>
      <c r="DA272" s="6"/>
      <c r="DB272" s="6"/>
      <c r="DC272" s="6"/>
      <c r="DD272" s="6"/>
      <c r="DE272" s="6"/>
      <c r="DF272" s="6"/>
      <c r="DG272" s="6"/>
      <c r="DH272" s="6"/>
      <c r="DI272" s="6"/>
      <c r="DJ272" s="6"/>
      <c r="DK272" s="6"/>
      <c r="DL272" s="6"/>
      <c r="DM272" s="6"/>
      <c r="DN272" s="6"/>
      <c r="DO272" s="6"/>
      <c r="DP272" s="6"/>
      <c r="DQ272" s="6"/>
      <c r="DR272" s="6"/>
      <c r="DS272" s="6"/>
      <c r="DT272" s="6"/>
      <c r="DU272" s="6"/>
      <c r="DV272" s="7"/>
      <c r="DW272" s="6"/>
      <c r="DX272" s="6"/>
      <c r="DY272" s="6"/>
      <c r="DZ272" s="6"/>
      <c r="EA272" s="6"/>
      <c r="EB272" s="6"/>
      <c r="EC272" s="6"/>
      <c r="ED272" s="6"/>
      <c r="EE272" s="6"/>
      <c r="EF272" s="6"/>
      <c r="EG272" s="6"/>
      <c r="EH272" s="6"/>
      <c r="EI272" s="6"/>
      <c r="EJ272" s="6"/>
      <c r="EK272" s="6"/>
      <c r="EL272" s="6"/>
      <c r="EM272" s="6"/>
      <c r="EN272" s="6"/>
      <c r="EO272" s="6"/>
      <c r="EP272" s="6"/>
      <c r="EQ272" s="6"/>
      <c r="ER272" s="6"/>
      <c r="ES272" s="6"/>
      <c r="ET272" s="6"/>
      <c r="EU272" s="6"/>
      <c r="EV272" s="6"/>
      <c r="EW272" s="6"/>
      <c r="EX272" s="7"/>
      <c r="EY272" s="6"/>
      <c r="EZ272" s="6"/>
    </row>
    <row r="273" spans="1:156" s="2" customFormat="1" ht="17.100000000000001" customHeight="1">
      <c r="A273" s="11" t="s">
        <v>254</v>
      </c>
      <c r="B273" s="4">
        <v>1</v>
      </c>
      <c r="C273" s="4">
        <v>10</v>
      </c>
      <c r="D273" s="36">
        <f t="shared" si="46"/>
        <v>1</v>
      </c>
      <c r="E273" s="63">
        <v>160</v>
      </c>
      <c r="F273" s="30">
        <f t="shared" si="47"/>
        <v>14.5</v>
      </c>
      <c r="G273" s="30">
        <f t="shared" si="48"/>
        <v>14.5</v>
      </c>
      <c r="H273" s="30">
        <f t="shared" si="52"/>
        <v>0</v>
      </c>
      <c r="I273" s="30"/>
      <c r="J273" s="30">
        <f t="shared" si="50"/>
        <v>14.5</v>
      </c>
      <c r="K273" s="58"/>
      <c r="L273" s="58"/>
      <c r="M273" s="59"/>
      <c r="N273" s="59"/>
      <c r="O273" s="30">
        <f t="shared" si="51"/>
        <v>14.5</v>
      </c>
      <c r="P273" s="30">
        <v>14.5</v>
      </c>
      <c r="Q273" s="30">
        <v>0</v>
      </c>
      <c r="R273" s="51"/>
      <c r="S273" s="51"/>
      <c r="T273" s="1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7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7"/>
      <c r="BS273" s="6"/>
      <c r="BT273" s="6"/>
      <c r="BU273" s="6"/>
      <c r="BV273" s="6"/>
      <c r="BW273" s="6"/>
      <c r="BX273" s="6"/>
      <c r="BY273" s="6"/>
      <c r="BZ273" s="6"/>
      <c r="CA273" s="6"/>
      <c r="CB273" s="6"/>
      <c r="CC273" s="6"/>
      <c r="CD273" s="6"/>
      <c r="CE273" s="6"/>
      <c r="CF273" s="6"/>
      <c r="CG273" s="6"/>
      <c r="CH273" s="6"/>
      <c r="CI273" s="6"/>
      <c r="CJ273" s="6"/>
      <c r="CK273" s="6"/>
      <c r="CL273" s="6"/>
      <c r="CM273" s="6"/>
      <c r="CN273" s="6"/>
      <c r="CO273" s="6"/>
      <c r="CP273" s="6"/>
      <c r="CQ273" s="6"/>
      <c r="CR273" s="6"/>
      <c r="CS273" s="6"/>
      <c r="CT273" s="7"/>
      <c r="CU273" s="6"/>
      <c r="CV273" s="6"/>
      <c r="CW273" s="6"/>
      <c r="CX273" s="6"/>
      <c r="CY273" s="6"/>
      <c r="CZ273" s="6"/>
      <c r="DA273" s="6"/>
      <c r="DB273" s="6"/>
      <c r="DC273" s="6"/>
      <c r="DD273" s="6"/>
      <c r="DE273" s="6"/>
      <c r="DF273" s="6"/>
      <c r="DG273" s="6"/>
      <c r="DH273" s="6"/>
      <c r="DI273" s="6"/>
      <c r="DJ273" s="6"/>
      <c r="DK273" s="6"/>
      <c r="DL273" s="6"/>
      <c r="DM273" s="6"/>
      <c r="DN273" s="6"/>
      <c r="DO273" s="6"/>
      <c r="DP273" s="6"/>
      <c r="DQ273" s="6"/>
      <c r="DR273" s="6"/>
      <c r="DS273" s="6"/>
      <c r="DT273" s="6"/>
      <c r="DU273" s="6"/>
      <c r="DV273" s="7"/>
      <c r="DW273" s="6"/>
      <c r="DX273" s="6"/>
      <c r="DY273" s="6"/>
      <c r="DZ273" s="6"/>
      <c r="EA273" s="6"/>
      <c r="EB273" s="6"/>
      <c r="EC273" s="6"/>
      <c r="ED273" s="6"/>
      <c r="EE273" s="6"/>
      <c r="EF273" s="6"/>
      <c r="EG273" s="6"/>
      <c r="EH273" s="6"/>
      <c r="EI273" s="6"/>
      <c r="EJ273" s="6"/>
      <c r="EK273" s="6"/>
      <c r="EL273" s="6"/>
      <c r="EM273" s="6"/>
      <c r="EN273" s="6"/>
      <c r="EO273" s="6"/>
      <c r="EP273" s="6"/>
      <c r="EQ273" s="6"/>
      <c r="ER273" s="6"/>
      <c r="ES273" s="6"/>
      <c r="ET273" s="6"/>
      <c r="EU273" s="6"/>
      <c r="EV273" s="6"/>
      <c r="EW273" s="6"/>
      <c r="EX273" s="7"/>
      <c r="EY273" s="6"/>
      <c r="EZ273" s="6"/>
    </row>
    <row r="274" spans="1:156" s="2" customFormat="1" ht="17.100000000000001" customHeight="1">
      <c r="A274" s="15" t="s">
        <v>255</v>
      </c>
      <c r="B274" s="8"/>
      <c r="C274" s="8"/>
      <c r="D274" s="36"/>
      <c r="E274" s="64"/>
      <c r="F274" s="30"/>
      <c r="G274" s="30"/>
      <c r="H274" s="30"/>
      <c r="I274" s="30"/>
      <c r="J274" s="30"/>
      <c r="K274" s="8"/>
      <c r="L274" s="8"/>
      <c r="M274" s="8"/>
      <c r="N274" s="8"/>
      <c r="O274" s="30"/>
      <c r="P274" s="30"/>
      <c r="Q274" s="30"/>
      <c r="R274" s="51"/>
      <c r="S274" s="51"/>
      <c r="T274" s="1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7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7"/>
      <c r="BS274" s="6"/>
      <c r="BT274" s="6"/>
      <c r="BU274" s="6"/>
      <c r="BV274" s="6"/>
      <c r="BW274" s="6"/>
      <c r="BX274" s="6"/>
      <c r="BY274" s="6"/>
      <c r="BZ274" s="6"/>
      <c r="CA274" s="6"/>
      <c r="CB274" s="6"/>
      <c r="CC274" s="6"/>
      <c r="CD274" s="6"/>
      <c r="CE274" s="6"/>
      <c r="CF274" s="6"/>
      <c r="CG274" s="6"/>
      <c r="CH274" s="6"/>
      <c r="CI274" s="6"/>
      <c r="CJ274" s="6"/>
      <c r="CK274" s="6"/>
      <c r="CL274" s="6"/>
      <c r="CM274" s="6"/>
      <c r="CN274" s="6"/>
      <c r="CO274" s="6"/>
      <c r="CP274" s="6"/>
      <c r="CQ274" s="6"/>
      <c r="CR274" s="6"/>
      <c r="CS274" s="6"/>
      <c r="CT274" s="7"/>
      <c r="CU274" s="6"/>
      <c r="CV274" s="6"/>
      <c r="CW274" s="6"/>
      <c r="CX274" s="6"/>
      <c r="CY274" s="6"/>
      <c r="CZ274" s="6"/>
      <c r="DA274" s="6"/>
      <c r="DB274" s="6"/>
      <c r="DC274" s="6"/>
      <c r="DD274" s="6"/>
      <c r="DE274" s="6"/>
      <c r="DF274" s="6"/>
      <c r="DG274" s="6"/>
      <c r="DH274" s="6"/>
      <c r="DI274" s="6"/>
      <c r="DJ274" s="6"/>
      <c r="DK274" s="6"/>
      <c r="DL274" s="6"/>
      <c r="DM274" s="6"/>
      <c r="DN274" s="6"/>
      <c r="DO274" s="6"/>
      <c r="DP274" s="6"/>
      <c r="DQ274" s="6"/>
      <c r="DR274" s="6"/>
      <c r="DS274" s="6"/>
      <c r="DT274" s="6"/>
      <c r="DU274" s="6"/>
      <c r="DV274" s="7"/>
      <c r="DW274" s="6"/>
      <c r="DX274" s="6"/>
      <c r="DY274" s="6"/>
      <c r="DZ274" s="6"/>
      <c r="EA274" s="6"/>
      <c r="EB274" s="6"/>
      <c r="EC274" s="6"/>
      <c r="ED274" s="6"/>
      <c r="EE274" s="6"/>
      <c r="EF274" s="6"/>
      <c r="EG274" s="6"/>
      <c r="EH274" s="6"/>
      <c r="EI274" s="6"/>
      <c r="EJ274" s="6"/>
      <c r="EK274" s="6"/>
      <c r="EL274" s="6"/>
      <c r="EM274" s="6"/>
      <c r="EN274" s="6"/>
      <c r="EO274" s="6"/>
      <c r="EP274" s="6"/>
      <c r="EQ274" s="6"/>
      <c r="ER274" s="6"/>
      <c r="ES274" s="6"/>
      <c r="ET274" s="6"/>
      <c r="EU274" s="6"/>
      <c r="EV274" s="6"/>
      <c r="EW274" s="6"/>
      <c r="EX274" s="7"/>
      <c r="EY274" s="6"/>
      <c r="EZ274" s="6"/>
    </row>
    <row r="275" spans="1:156" s="2" customFormat="1" ht="17.100000000000001" customHeight="1">
      <c r="A275" s="11" t="s">
        <v>256</v>
      </c>
      <c r="B275" s="4">
        <v>1</v>
      </c>
      <c r="C275" s="4">
        <v>10</v>
      </c>
      <c r="D275" s="36">
        <f t="shared" si="46"/>
        <v>1</v>
      </c>
      <c r="E275" s="63">
        <v>424</v>
      </c>
      <c r="F275" s="30">
        <f t="shared" si="47"/>
        <v>38.5</v>
      </c>
      <c r="G275" s="30">
        <f t="shared" si="48"/>
        <v>38.5</v>
      </c>
      <c r="H275" s="30">
        <f t="shared" ref="H275:H291" si="53">G275-F275</f>
        <v>0</v>
      </c>
      <c r="I275" s="30"/>
      <c r="J275" s="30">
        <f t="shared" si="50"/>
        <v>38.5</v>
      </c>
      <c r="K275" s="58"/>
      <c r="L275" s="58"/>
      <c r="M275" s="59"/>
      <c r="N275" s="59"/>
      <c r="O275" s="30">
        <f t="shared" si="51"/>
        <v>38.5</v>
      </c>
      <c r="P275" s="30">
        <v>0</v>
      </c>
      <c r="Q275" s="30">
        <v>28.3</v>
      </c>
      <c r="R275" s="51"/>
      <c r="S275" s="51"/>
      <c r="T275" s="1"/>
      <c r="U275" s="51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7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7"/>
      <c r="BS275" s="6"/>
      <c r="BT275" s="6"/>
      <c r="BU275" s="6"/>
      <c r="BV275" s="6"/>
      <c r="BW275" s="6"/>
      <c r="BX275" s="6"/>
      <c r="BY275" s="6"/>
      <c r="BZ275" s="6"/>
      <c r="CA275" s="6"/>
      <c r="CB275" s="6"/>
      <c r="CC275" s="6"/>
      <c r="CD275" s="6"/>
      <c r="CE275" s="6"/>
      <c r="CF275" s="6"/>
      <c r="CG275" s="6"/>
      <c r="CH275" s="6"/>
      <c r="CI275" s="6"/>
      <c r="CJ275" s="6"/>
      <c r="CK275" s="6"/>
      <c r="CL275" s="6"/>
      <c r="CM275" s="6"/>
      <c r="CN275" s="6"/>
      <c r="CO275" s="6"/>
      <c r="CP275" s="6"/>
      <c r="CQ275" s="6"/>
      <c r="CR275" s="6"/>
      <c r="CS275" s="6"/>
      <c r="CT275" s="7"/>
      <c r="CU275" s="6"/>
      <c r="CV275" s="6"/>
      <c r="CW275" s="6"/>
      <c r="CX275" s="6"/>
      <c r="CY275" s="6"/>
      <c r="CZ275" s="6"/>
      <c r="DA275" s="6"/>
      <c r="DB275" s="6"/>
      <c r="DC275" s="6"/>
      <c r="DD275" s="6"/>
      <c r="DE275" s="6"/>
      <c r="DF275" s="6"/>
      <c r="DG275" s="6"/>
      <c r="DH275" s="6"/>
      <c r="DI275" s="6"/>
      <c r="DJ275" s="6"/>
      <c r="DK275" s="6"/>
      <c r="DL275" s="6"/>
      <c r="DM275" s="6"/>
      <c r="DN275" s="6"/>
      <c r="DO275" s="6"/>
      <c r="DP275" s="6"/>
      <c r="DQ275" s="6"/>
      <c r="DR275" s="6"/>
      <c r="DS275" s="6"/>
      <c r="DT275" s="6"/>
      <c r="DU275" s="6"/>
      <c r="DV275" s="7"/>
      <c r="DW275" s="6"/>
      <c r="DX275" s="6"/>
      <c r="DY275" s="6"/>
      <c r="DZ275" s="6"/>
      <c r="EA275" s="6"/>
      <c r="EB275" s="6"/>
      <c r="EC275" s="6"/>
      <c r="ED275" s="6"/>
      <c r="EE275" s="6"/>
      <c r="EF275" s="6"/>
      <c r="EG275" s="6"/>
      <c r="EH275" s="6"/>
      <c r="EI275" s="6"/>
      <c r="EJ275" s="6"/>
      <c r="EK275" s="6"/>
      <c r="EL275" s="6"/>
      <c r="EM275" s="6"/>
      <c r="EN275" s="6"/>
      <c r="EO275" s="6"/>
      <c r="EP275" s="6"/>
      <c r="EQ275" s="6"/>
      <c r="ER275" s="6"/>
      <c r="ES275" s="6"/>
      <c r="ET275" s="6"/>
      <c r="EU275" s="6"/>
      <c r="EV275" s="6"/>
      <c r="EW275" s="6"/>
      <c r="EX275" s="7"/>
      <c r="EY275" s="6"/>
      <c r="EZ275" s="6"/>
    </row>
    <row r="276" spans="1:156" s="2" customFormat="1" ht="17.100000000000001" customHeight="1">
      <c r="A276" s="11" t="s">
        <v>257</v>
      </c>
      <c r="B276" s="4">
        <v>1</v>
      </c>
      <c r="C276" s="4">
        <v>10</v>
      </c>
      <c r="D276" s="36">
        <f t="shared" si="46"/>
        <v>1</v>
      </c>
      <c r="E276" s="63">
        <v>672</v>
      </c>
      <c r="F276" s="30">
        <f t="shared" si="47"/>
        <v>61.1</v>
      </c>
      <c r="G276" s="30">
        <f t="shared" si="48"/>
        <v>61.1</v>
      </c>
      <c r="H276" s="30">
        <f t="shared" si="53"/>
        <v>0</v>
      </c>
      <c r="I276" s="30"/>
      <c r="J276" s="30">
        <f t="shared" si="50"/>
        <v>61.1</v>
      </c>
      <c r="K276" s="58"/>
      <c r="L276" s="58"/>
      <c r="M276" s="59"/>
      <c r="N276" s="59"/>
      <c r="O276" s="30">
        <f t="shared" si="51"/>
        <v>61.1</v>
      </c>
      <c r="P276" s="30">
        <v>0</v>
      </c>
      <c r="Q276" s="30">
        <v>44.9</v>
      </c>
      <c r="R276" s="51"/>
      <c r="S276" s="51"/>
      <c r="T276" s="1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7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Q276" s="6"/>
      <c r="BR276" s="7"/>
      <c r="BS276" s="6"/>
      <c r="BT276" s="6"/>
      <c r="BU276" s="6"/>
      <c r="BV276" s="6"/>
      <c r="BW276" s="6"/>
      <c r="BX276" s="6"/>
      <c r="BY276" s="6"/>
      <c r="BZ276" s="6"/>
      <c r="CA276" s="6"/>
      <c r="CB276" s="6"/>
      <c r="CC276" s="6"/>
      <c r="CD276" s="6"/>
      <c r="CE276" s="6"/>
      <c r="CF276" s="6"/>
      <c r="CG276" s="6"/>
      <c r="CH276" s="6"/>
      <c r="CI276" s="6"/>
      <c r="CJ276" s="6"/>
      <c r="CK276" s="6"/>
      <c r="CL276" s="6"/>
      <c r="CM276" s="6"/>
      <c r="CN276" s="6"/>
      <c r="CO276" s="6"/>
      <c r="CP276" s="6"/>
      <c r="CQ276" s="6"/>
      <c r="CR276" s="6"/>
      <c r="CS276" s="6"/>
      <c r="CT276" s="7"/>
      <c r="CU276" s="6"/>
      <c r="CV276" s="6"/>
      <c r="CW276" s="6"/>
      <c r="CX276" s="6"/>
      <c r="CY276" s="6"/>
      <c r="CZ276" s="6"/>
      <c r="DA276" s="6"/>
      <c r="DB276" s="6"/>
      <c r="DC276" s="6"/>
      <c r="DD276" s="6"/>
      <c r="DE276" s="6"/>
      <c r="DF276" s="6"/>
      <c r="DG276" s="6"/>
      <c r="DH276" s="6"/>
      <c r="DI276" s="6"/>
      <c r="DJ276" s="6"/>
      <c r="DK276" s="6"/>
      <c r="DL276" s="6"/>
      <c r="DM276" s="6"/>
      <c r="DN276" s="6"/>
      <c r="DO276" s="6"/>
      <c r="DP276" s="6"/>
      <c r="DQ276" s="6"/>
      <c r="DR276" s="6"/>
      <c r="DS276" s="6"/>
      <c r="DT276" s="6"/>
      <c r="DU276" s="6"/>
      <c r="DV276" s="7"/>
      <c r="DW276" s="6"/>
      <c r="DX276" s="6"/>
      <c r="DY276" s="6"/>
      <c r="DZ276" s="6"/>
      <c r="EA276" s="6"/>
      <c r="EB276" s="6"/>
      <c r="EC276" s="6"/>
      <c r="ED276" s="6"/>
      <c r="EE276" s="6"/>
      <c r="EF276" s="6"/>
      <c r="EG276" s="6"/>
      <c r="EH276" s="6"/>
      <c r="EI276" s="6"/>
      <c r="EJ276" s="6"/>
      <c r="EK276" s="6"/>
      <c r="EL276" s="6"/>
      <c r="EM276" s="6"/>
      <c r="EN276" s="6"/>
      <c r="EO276" s="6"/>
      <c r="EP276" s="6"/>
      <c r="EQ276" s="6"/>
      <c r="ER276" s="6"/>
      <c r="ES276" s="6"/>
      <c r="ET276" s="6"/>
      <c r="EU276" s="6"/>
      <c r="EV276" s="6"/>
      <c r="EW276" s="6"/>
      <c r="EX276" s="7"/>
      <c r="EY276" s="6"/>
      <c r="EZ276" s="6"/>
    </row>
    <row r="277" spans="1:156" s="2" customFormat="1" ht="17.100000000000001" customHeight="1">
      <c r="A277" s="11" t="s">
        <v>258</v>
      </c>
      <c r="B277" s="4">
        <v>1</v>
      </c>
      <c r="C277" s="4">
        <v>10</v>
      </c>
      <c r="D277" s="36">
        <f t="shared" si="46"/>
        <v>1</v>
      </c>
      <c r="E277" s="63">
        <v>886</v>
      </c>
      <c r="F277" s="30">
        <f t="shared" si="47"/>
        <v>80.5</v>
      </c>
      <c r="G277" s="30">
        <f t="shared" si="48"/>
        <v>80.5</v>
      </c>
      <c r="H277" s="30">
        <f t="shared" si="53"/>
        <v>0</v>
      </c>
      <c r="I277" s="30"/>
      <c r="J277" s="30">
        <f t="shared" si="50"/>
        <v>80.5</v>
      </c>
      <c r="K277" s="58"/>
      <c r="L277" s="58"/>
      <c r="M277" s="59"/>
      <c r="N277" s="59"/>
      <c r="O277" s="30">
        <f t="shared" si="51"/>
        <v>80.5</v>
      </c>
      <c r="P277" s="30">
        <v>0</v>
      </c>
      <c r="Q277" s="30">
        <v>59.1</v>
      </c>
      <c r="R277" s="51"/>
      <c r="S277" s="51"/>
      <c r="T277" s="1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7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  <c r="BP277" s="6"/>
      <c r="BQ277" s="6"/>
      <c r="BR277" s="7"/>
      <c r="BS277" s="6"/>
      <c r="BT277" s="6"/>
      <c r="BU277" s="6"/>
      <c r="BV277" s="6"/>
      <c r="BW277" s="6"/>
      <c r="BX277" s="6"/>
      <c r="BY277" s="6"/>
      <c r="BZ277" s="6"/>
      <c r="CA277" s="6"/>
      <c r="CB277" s="6"/>
      <c r="CC277" s="6"/>
      <c r="CD277" s="6"/>
      <c r="CE277" s="6"/>
      <c r="CF277" s="6"/>
      <c r="CG277" s="6"/>
      <c r="CH277" s="6"/>
      <c r="CI277" s="6"/>
      <c r="CJ277" s="6"/>
      <c r="CK277" s="6"/>
      <c r="CL277" s="6"/>
      <c r="CM277" s="6"/>
      <c r="CN277" s="6"/>
      <c r="CO277" s="6"/>
      <c r="CP277" s="6"/>
      <c r="CQ277" s="6"/>
      <c r="CR277" s="6"/>
      <c r="CS277" s="6"/>
      <c r="CT277" s="7"/>
      <c r="CU277" s="6"/>
      <c r="CV277" s="6"/>
      <c r="CW277" s="6"/>
      <c r="CX277" s="6"/>
      <c r="CY277" s="6"/>
      <c r="CZ277" s="6"/>
      <c r="DA277" s="6"/>
      <c r="DB277" s="6"/>
      <c r="DC277" s="6"/>
      <c r="DD277" s="6"/>
      <c r="DE277" s="6"/>
      <c r="DF277" s="6"/>
      <c r="DG277" s="6"/>
      <c r="DH277" s="6"/>
      <c r="DI277" s="6"/>
      <c r="DJ277" s="6"/>
      <c r="DK277" s="6"/>
      <c r="DL277" s="6"/>
      <c r="DM277" s="6"/>
      <c r="DN277" s="6"/>
      <c r="DO277" s="6"/>
      <c r="DP277" s="6"/>
      <c r="DQ277" s="6"/>
      <c r="DR277" s="6"/>
      <c r="DS277" s="6"/>
      <c r="DT277" s="6"/>
      <c r="DU277" s="6"/>
      <c r="DV277" s="7"/>
      <c r="DW277" s="6"/>
      <c r="DX277" s="6"/>
      <c r="DY277" s="6"/>
      <c r="DZ277" s="6"/>
      <c r="EA277" s="6"/>
      <c r="EB277" s="6"/>
      <c r="EC277" s="6"/>
      <c r="ED277" s="6"/>
      <c r="EE277" s="6"/>
      <c r="EF277" s="6"/>
      <c r="EG277" s="6"/>
      <c r="EH277" s="6"/>
      <c r="EI277" s="6"/>
      <c r="EJ277" s="6"/>
      <c r="EK277" s="6"/>
      <c r="EL277" s="6"/>
      <c r="EM277" s="6"/>
      <c r="EN277" s="6"/>
      <c r="EO277" s="6"/>
      <c r="EP277" s="6"/>
      <c r="EQ277" s="6"/>
      <c r="ER277" s="6"/>
      <c r="ES277" s="6"/>
      <c r="ET277" s="6"/>
      <c r="EU277" s="6"/>
      <c r="EV277" s="6"/>
      <c r="EW277" s="6"/>
      <c r="EX277" s="7"/>
      <c r="EY277" s="6"/>
      <c r="EZ277" s="6"/>
    </row>
    <row r="278" spans="1:156" s="2" customFormat="1" ht="17.100000000000001" customHeight="1">
      <c r="A278" s="11" t="s">
        <v>259</v>
      </c>
      <c r="B278" s="4">
        <v>1</v>
      </c>
      <c r="C278" s="4">
        <v>10</v>
      </c>
      <c r="D278" s="36">
        <f t="shared" si="46"/>
        <v>1</v>
      </c>
      <c r="E278" s="63">
        <v>1587</v>
      </c>
      <c r="F278" s="30">
        <f t="shared" si="47"/>
        <v>144.30000000000001</v>
      </c>
      <c r="G278" s="30">
        <f t="shared" si="48"/>
        <v>144.30000000000001</v>
      </c>
      <c r="H278" s="30">
        <f t="shared" si="53"/>
        <v>0</v>
      </c>
      <c r="I278" s="30"/>
      <c r="J278" s="30">
        <f t="shared" si="50"/>
        <v>144.30000000000001</v>
      </c>
      <c r="K278" s="58"/>
      <c r="L278" s="58"/>
      <c r="M278" s="59"/>
      <c r="N278" s="59"/>
      <c r="O278" s="30">
        <f t="shared" si="51"/>
        <v>144.30000000000001</v>
      </c>
      <c r="P278" s="30">
        <v>0</v>
      </c>
      <c r="Q278" s="30">
        <v>105.9</v>
      </c>
      <c r="R278" s="51"/>
      <c r="S278" s="51"/>
      <c r="T278" s="1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7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  <c r="BQ278" s="6"/>
      <c r="BR278" s="7"/>
      <c r="BS278" s="6"/>
      <c r="BT278" s="6"/>
      <c r="BU278" s="6"/>
      <c r="BV278" s="6"/>
      <c r="BW278" s="6"/>
      <c r="BX278" s="6"/>
      <c r="BY278" s="6"/>
      <c r="BZ278" s="6"/>
      <c r="CA278" s="6"/>
      <c r="CB278" s="6"/>
      <c r="CC278" s="6"/>
      <c r="CD278" s="6"/>
      <c r="CE278" s="6"/>
      <c r="CF278" s="6"/>
      <c r="CG278" s="6"/>
      <c r="CH278" s="6"/>
      <c r="CI278" s="6"/>
      <c r="CJ278" s="6"/>
      <c r="CK278" s="6"/>
      <c r="CL278" s="6"/>
      <c r="CM278" s="6"/>
      <c r="CN278" s="6"/>
      <c r="CO278" s="6"/>
      <c r="CP278" s="6"/>
      <c r="CQ278" s="6"/>
      <c r="CR278" s="6"/>
      <c r="CS278" s="6"/>
      <c r="CT278" s="7"/>
      <c r="CU278" s="6"/>
      <c r="CV278" s="6"/>
      <c r="CW278" s="6"/>
      <c r="CX278" s="6"/>
      <c r="CY278" s="6"/>
      <c r="CZ278" s="6"/>
      <c r="DA278" s="6"/>
      <c r="DB278" s="6"/>
      <c r="DC278" s="6"/>
      <c r="DD278" s="6"/>
      <c r="DE278" s="6"/>
      <c r="DF278" s="6"/>
      <c r="DG278" s="6"/>
      <c r="DH278" s="6"/>
      <c r="DI278" s="6"/>
      <c r="DJ278" s="6"/>
      <c r="DK278" s="6"/>
      <c r="DL278" s="6"/>
      <c r="DM278" s="6"/>
      <c r="DN278" s="6"/>
      <c r="DO278" s="6"/>
      <c r="DP278" s="6"/>
      <c r="DQ278" s="6"/>
      <c r="DR278" s="6"/>
      <c r="DS278" s="6"/>
      <c r="DT278" s="6"/>
      <c r="DU278" s="6"/>
      <c r="DV278" s="7"/>
      <c r="DW278" s="6"/>
      <c r="DX278" s="6"/>
      <c r="DY278" s="6"/>
      <c r="DZ278" s="6"/>
      <c r="EA278" s="6"/>
      <c r="EB278" s="6"/>
      <c r="EC278" s="6"/>
      <c r="ED278" s="6"/>
      <c r="EE278" s="6"/>
      <c r="EF278" s="6"/>
      <c r="EG278" s="6"/>
      <c r="EH278" s="6"/>
      <c r="EI278" s="6"/>
      <c r="EJ278" s="6"/>
      <c r="EK278" s="6"/>
      <c r="EL278" s="6"/>
      <c r="EM278" s="6"/>
      <c r="EN278" s="6"/>
      <c r="EO278" s="6"/>
      <c r="EP278" s="6"/>
      <c r="EQ278" s="6"/>
      <c r="ER278" s="6"/>
      <c r="ES278" s="6"/>
      <c r="ET278" s="6"/>
      <c r="EU278" s="6"/>
      <c r="EV278" s="6"/>
      <c r="EW278" s="6"/>
      <c r="EX278" s="7"/>
      <c r="EY278" s="6"/>
      <c r="EZ278" s="6"/>
    </row>
    <row r="279" spans="1:156" s="2" customFormat="1" ht="17.100000000000001" customHeight="1">
      <c r="A279" s="11" t="s">
        <v>260</v>
      </c>
      <c r="B279" s="4">
        <v>1</v>
      </c>
      <c r="C279" s="4">
        <v>10</v>
      </c>
      <c r="D279" s="36">
        <f t="shared" si="46"/>
        <v>1</v>
      </c>
      <c r="E279" s="63">
        <v>551</v>
      </c>
      <c r="F279" s="30">
        <f t="shared" si="47"/>
        <v>50.1</v>
      </c>
      <c r="G279" s="30">
        <f t="shared" si="48"/>
        <v>50.1</v>
      </c>
      <c r="H279" s="30">
        <f t="shared" si="53"/>
        <v>0</v>
      </c>
      <c r="I279" s="30"/>
      <c r="J279" s="30">
        <f t="shared" si="50"/>
        <v>50.1</v>
      </c>
      <c r="K279" s="58"/>
      <c r="L279" s="58"/>
      <c r="M279" s="59"/>
      <c r="N279" s="59"/>
      <c r="O279" s="30">
        <f t="shared" si="51"/>
        <v>50.1</v>
      </c>
      <c r="P279" s="30">
        <v>0</v>
      </c>
      <c r="Q279" s="30">
        <v>36.799999999999997</v>
      </c>
      <c r="R279" s="51"/>
      <c r="S279" s="51"/>
      <c r="T279" s="1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7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  <c r="BP279" s="6"/>
      <c r="BQ279" s="6"/>
      <c r="BR279" s="7"/>
      <c r="BS279" s="6"/>
      <c r="BT279" s="6"/>
      <c r="BU279" s="6"/>
      <c r="BV279" s="6"/>
      <c r="BW279" s="6"/>
      <c r="BX279" s="6"/>
      <c r="BY279" s="6"/>
      <c r="BZ279" s="6"/>
      <c r="CA279" s="6"/>
      <c r="CB279" s="6"/>
      <c r="CC279" s="6"/>
      <c r="CD279" s="6"/>
      <c r="CE279" s="6"/>
      <c r="CF279" s="6"/>
      <c r="CG279" s="6"/>
      <c r="CH279" s="6"/>
      <c r="CI279" s="6"/>
      <c r="CJ279" s="6"/>
      <c r="CK279" s="6"/>
      <c r="CL279" s="6"/>
      <c r="CM279" s="6"/>
      <c r="CN279" s="6"/>
      <c r="CO279" s="6"/>
      <c r="CP279" s="6"/>
      <c r="CQ279" s="6"/>
      <c r="CR279" s="6"/>
      <c r="CS279" s="6"/>
      <c r="CT279" s="7"/>
      <c r="CU279" s="6"/>
      <c r="CV279" s="6"/>
      <c r="CW279" s="6"/>
      <c r="CX279" s="6"/>
      <c r="CY279" s="6"/>
      <c r="CZ279" s="6"/>
      <c r="DA279" s="6"/>
      <c r="DB279" s="6"/>
      <c r="DC279" s="6"/>
      <c r="DD279" s="6"/>
      <c r="DE279" s="6"/>
      <c r="DF279" s="6"/>
      <c r="DG279" s="6"/>
      <c r="DH279" s="6"/>
      <c r="DI279" s="6"/>
      <c r="DJ279" s="6"/>
      <c r="DK279" s="6"/>
      <c r="DL279" s="6"/>
      <c r="DM279" s="6"/>
      <c r="DN279" s="6"/>
      <c r="DO279" s="6"/>
      <c r="DP279" s="6"/>
      <c r="DQ279" s="6"/>
      <c r="DR279" s="6"/>
      <c r="DS279" s="6"/>
      <c r="DT279" s="6"/>
      <c r="DU279" s="6"/>
      <c r="DV279" s="7"/>
      <c r="DW279" s="6"/>
      <c r="DX279" s="6"/>
      <c r="DY279" s="6"/>
      <c r="DZ279" s="6"/>
      <c r="EA279" s="6"/>
      <c r="EB279" s="6"/>
      <c r="EC279" s="6"/>
      <c r="ED279" s="6"/>
      <c r="EE279" s="6"/>
      <c r="EF279" s="6"/>
      <c r="EG279" s="6"/>
      <c r="EH279" s="6"/>
      <c r="EI279" s="6"/>
      <c r="EJ279" s="6"/>
      <c r="EK279" s="6"/>
      <c r="EL279" s="6"/>
      <c r="EM279" s="6"/>
      <c r="EN279" s="6"/>
      <c r="EO279" s="6"/>
      <c r="EP279" s="6"/>
      <c r="EQ279" s="6"/>
      <c r="ER279" s="6"/>
      <c r="ES279" s="6"/>
      <c r="ET279" s="6"/>
      <c r="EU279" s="6"/>
      <c r="EV279" s="6"/>
      <c r="EW279" s="6"/>
      <c r="EX279" s="7"/>
      <c r="EY279" s="6"/>
      <c r="EZ279" s="6"/>
    </row>
    <row r="280" spans="1:156" s="2" customFormat="1" ht="17.100000000000001" customHeight="1">
      <c r="A280" s="11" t="s">
        <v>261</v>
      </c>
      <c r="B280" s="4">
        <v>1</v>
      </c>
      <c r="C280" s="4">
        <v>10</v>
      </c>
      <c r="D280" s="36">
        <f t="shared" si="46"/>
        <v>1</v>
      </c>
      <c r="E280" s="63">
        <v>1151</v>
      </c>
      <c r="F280" s="30">
        <f t="shared" si="47"/>
        <v>104.6</v>
      </c>
      <c r="G280" s="30">
        <f t="shared" si="48"/>
        <v>104.6</v>
      </c>
      <c r="H280" s="30">
        <f t="shared" si="53"/>
        <v>0</v>
      </c>
      <c r="I280" s="30"/>
      <c r="J280" s="30">
        <f t="shared" si="50"/>
        <v>104.6</v>
      </c>
      <c r="K280" s="58"/>
      <c r="L280" s="58"/>
      <c r="M280" s="59"/>
      <c r="N280" s="59"/>
      <c r="O280" s="30">
        <f t="shared" si="51"/>
        <v>104.6</v>
      </c>
      <c r="P280" s="30">
        <v>0</v>
      </c>
      <c r="Q280" s="30">
        <v>76.8</v>
      </c>
      <c r="R280" s="51"/>
      <c r="S280" s="51"/>
      <c r="T280" s="1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7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Q280" s="6"/>
      <c r="BR280" s="7"/>
      <c r="BS280" s="6"/>
      <c r="BT280" s="6"/>
      <c r="BU280" s="6"/>
      <c r="BV280" s="6"/>
      <c r="BW280" s="6"/>
      <c r="BX280" s="6"/>
      <c r="BY280" s="6"/>
      <c r="BZ280" s="6"/>
      <c r="CA280" s="6"/>
      <c r="CB280" s="6"/>
      <c r="CC280" s="6"/>
      <c r="CD280" s="6"/>
      <c r="CE280" s="6"/>
      <c r="CF280" s="6"/>
      <c r="CG280" s="6"/>
      <c r="CH280" s="6"/>
      <c r="CI280" s="6"/>
      <c r="CJ280" s="6"/>
      <c r="CK280" s="6"/>
      <c r="CL280" s="6"/>
      <c r="CM280" s="6"/>
      <c r="CN280" s="6"/>
      <c r="CO280" s="6"/>
      <c r="CP280" s="6"/>
      <c r="CQ280" s="6"/>
      <c r="CR280" s="6"/>
      <c r="CS280" s="6"/>
      <c r="CT280" s="7"/>
      <c r="CU280" s="6"/>
      <c r="CV280" s="6"/>
      <c r="CW280" s="6"/>
      <c r="CX280" s="6"/>
      <c r="CY280" s="6"/>
      <c r="CZ280" s="6"/>
      <c r="DA280" s="6"/>
      <c r="DB280" s="6"/>
      <c r="DC280" s="6"/>
      <c r="DD280" s="6"/>
      <c r="DE280" s="6"/>
      <c r="DF280" s="6"/>
      <c r="DG280" s="6"/>
      <c r="DH280" s="6"/>
      <c r="DI280" s="6"/>
      <c r="DJ280" s="6"/>
      <c r="DK280" s="6"/>
      <c r="DL280" s="6"/>
      <c r="DM280" s="6"/>
      <c r="DN280" s="6"/>
      <c r="DO280" s="6"/>
      <c r="DP280" s="6"/>
      <c r="DQ280" s="6"/>
      <c r="DR280" s="6"/>
      <c r="DS280" s="6"/>
      <c r="DT280" s="6"/>
      <c r="DU280" s="6"/>
      <c r="DV280" s="7"/>
      <c r="DW280" s="6"/>
      <c r="DX280" s="6"/>
      <c r="DY280" s="6"/>
      <c r="DZ280" s="6"/>
      <c r="EA280" s="6"/>
      <c r="EB280" s="6"/>
      <c r="EC280" s="6"/>
      <c r="ED280" s="6"/>
      <c r="EE280" s="6"/>
      <c r="EF280" s="6"/>
      <c r="EG280" s="6"/>
      <c r="EH280" s="6"/>
      <c r="EI280" s="6"/>
      <c r="EJ280" s="6"/>
      <c r="EK280" s="6"/>
      <c r="EL280" s="6"/>
      <c r="EM280" s="6"/>
      <c r="EN280" s="6"/>
      <c r="EO280" s="6"/>
      <c r="EP280" s="6"/>
      <c r="EQ280" s="6"/>
      <c r="ER280" s="6"/>
      <c r="ES280" s="6"/>
      <c r="ET280" s="6"/>
      <c r="EU280" s="6"/>
      <c r="EV280" s="6"/>
      <c r="EW280" s="6"/>
      <c r="EX280" s="7"/>
      <c r="EY280" s="6"/>
      <c r="EZ280" s="6"/>
    </row>
    <row r="281" spans="1:156" s="2" customFormat="1" ht="17.100000000000001" customHeight="1">
      <c r="A281" s="11" t="s">
        <v>262</v>
      </c>
      <c r="B281" s="4">
        <v>1</v>
      </c>
      <c r="C281" s="4">
        <v>10</v>
      </c>
      <c r="D281" s="36">
        <f t="shared" si="46"/>
        <v>1</v>
      </c>
      <c r="E281" s="63">
        <v>971</v>
      </c>
      <c r="F281" s="30">
        <f t="shared" si="47"/>
        <v>88.3</v>
      </c>
      <c r="G281" s="30">
        <f t="shared" si="48"/>
        <v>88.3</v>
      </c>
      <c r="H281" s="30">
        <f t="shared" si="53"/>
        <v>0</v>
      </c>
      <c r="I281" s="30"/>
      <c r="J281" s="30">
        <f t="shared" si="50"/>
        <v>88.3</v>
      </c>
      <c r="K281" s="58"/>
      <c r="L281" s="58"/>
      <c r="M281" s="59"/>
      <c r="N281" s="59"/>
      <c r="O281" s="30">
        <f t="shared" si="51"/>
        <v>88.3</v>
      </c>
      <c r="P281" s="30">
        <v>0</v>
      </c>
      <c r="Q281" s="30">
        <v>64.8</v>
      </c>
      <c r="R281" s="51"/>
      <c r="S281" s="51"/>
      <c r="T281" s="1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7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  <c r="BE281" s="6"/>
      <c r="BF281" s="6"/>
      <c r="BG281" s="6"/>
      <c r="BH281" s="6"/>
      <c r="BI281" s="6"/>
      <c r="BJ281" s="6"/>
      <c r="BK281" s="6"/>
      <c r="BL281" s="6"/>
      <c r="BM281" s="6"/>
      <c r="BN281" s="6"/>
      <c r="BO281" s="6"/>
      <c r="BP281" s="6"/>
      <c r="BQ281" s="6"/>
      <c r="BR281" s="7"/>
      <c r="BS281" s="6"/>
      <c r="BT281" s="6"/>
      <c r="BU281" s="6"/>
      <c r="BV281" s="6"/>
      <c r="BW281" s="6"/>
      <c r="BX281" s="6"/>
      <c r="BY281" s="6"/>
      <c r="BZ281" s="6"/>
      <c r="CA281" s="6"/>
      <c r="CB281" s="6"/>
      <c r="CC281" s="6"/>
      <c r="CD281" s="6"/>
      <c r="CE281" s="6"/>
      <c r="CF281" s="6"/>
      <c r="CG281" s="6"/>
      <c r="CH281" s="6"/>
      <c r="CI281" s="6"/>
      <c r="CJ281" s="6"/>
      <c r="CK281" s="6"/>
      <c r="CL281" s="6"/>
      <c r="CM281" s="6"/>
      <c r="CN281" s="6"/>
      <c r="CO281" s="6"/>
      <c r="CP281" s="6"/>
      <c r="CQ281" s="6"/>
      <c r="CR281" s="6"/>
      <c r="CS281" s="6"/>
      <c r="CT281" s="7"/>
      <c r="CU281" s="6"/>
      <c r="CV281" s="6"/>
      <c r="CW281" s="6"/>
      <c r="CX281" s="6"/>
      <c r="CY281" s="6"/>
      <c r="CZ281" s="6"/>
      <c r="DA281" s="6"/>
      <c r="DB281" s="6"/>
      <c r="DC281" s="6"/>
      <c r="DD281" s="6"/>
      <c r="DE281" s="6"/>
      <c r="DF281" s="6"/>
      <c r="DG281" s="6"/>
      <c r="DH281" s="6"/>
      <c r="DI281" s="6"/>
      <c r="DJ281" s="6"/>
      <c r="DK281" s="6"/>
      <c r="DL281" s="6"/>
      <c r="DM281" s="6"/>
      <c r="DN281" s="6"/>
      <c r="DO281" s="6"/>
      <c r="DP281" s="6"/>
      <c r="DQ281" s="6"/>
      <c r="DR281" s="6"/>
      <c r="DS281" s="6"/>
      <c r="DT281" s="6"/>
      <c r="DU281" s="6"/>
      <c r="DV281" s="7"/>
      <c r="DW281" s="6"/>
      <c r="DX281" s="6"/>
      <c r="DY281" s="6"/>
      <c r="DZ281" s="6"/>
      <c r="EA281" s="6"/>
      <c r="EB281" s="6"/>
      <c r="EC281" s="6"/>
      <c r="ED281" s="6"/>
      <c r="EE281" s="6"/>
      <c r="EF281" s="6"/>
      <c r="EG281" s="6"/>
      <c r="EH281" s="6"/>
      <c r="EI281" s="6"/>
      <c r="EJ281" s="6"/>
      <c r="EK281" s="6"/>
      <c r="EL281" s="6"/>
      <c r="EM281" s="6"/>
      <c r="EN281" s="6"/>
      <c r="EO281" s="6"/>
      <c r="EP281" s="6"/>
      <c r="EQ281" s="6"/>
      <c r="ER281" s="6"/>
      <c r="ES281" s="6"/>
      <c r="ET281" s="6"/>
      <c r="EU281" s="6"/>
      <c r="EV281" s="6"/>
      <c r="EW281" s="6"/>
      <c r="EX281" s="7"/>
      <c r="EY281" s="6"/>
      <c r="EZ281" s="6"/>
    </row>
    <row r="282" spans="1:156" s="2" customFormat="1" ht="17.100000000000001" customHeight="1">
      <c r="A282" s="11" t="s">
        <v>263</v>
      </c>
      <c r="B282" s="4">
        <v>1</v>
      </c>
      <c r="C282" s="4">
        <v>10</v>
      </c>
      <c r="D282" s="36">
        <f t="shared" si="46"/>
        <v>1</v>
      </c>
      <c r="E282" s="63">
        <v>1350</v>
      </c>
      <c r="F282" s="30">
        <f t="shared" si="47"/>
        <v>122.7</v>
      </c>
      <c r="G282" s="30">
        <f t="shared" si="48"/>
        <v>122.7</v>
      </c>
      <c r="H282" s="30">
        <f t="shared" si="53"/>
        <v>0</v>
      </c>
      <c r="I282" s="30"/>
      <c r="J282" s="30">
        <f t="shared" si="50"/>
        <v>122.7</v>
      </c>
      <c r="K282" s="58"/>
      <c r="L282" s="58"/>
      <c r="M282" s="59"/>
      <c r="N282" s="59"/>
      <c r="O282" s="30">
        <f t="shared" si="51"/>
        <v>122.7</v>
      </c>
      <c r="P282" s="30">
        <v>0</v>
      </c>
      <c r="Q282" s="30">
        <v>90.1</v>
      </c>
      <c r="R282" s="51"/>
      <c r="S282" s="51"/>
      <c r="T282" s="1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7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  <c r="BP282" s="6"/>
      <c r="BQ282" s="6"/>
      <c r="BR282" s="7"/>
      <c r="BS282" s="6"/>
      <c r="BT282" s="6"/>
      <c r="BU282" s="6"/>
      <c r="BV282" s="6"/>
      <c r="BW282" s="6"/>
      <c r="BX282" s="6"/>
      <c r="BY282" s="6"/>
      <c r="BZ282" s="6"/>
      <c r="CA282" s="6"/>
      <c r="CB282" s="6"/>
      <c r="CC282" s="6"/>
      <c r="CD282" s="6"/>
      <c r="CE282" s="6"/>
      <c r="CF282" s="6"/>
      <c r="CG282" s="6"/>
      <c r="CH282" s="6"/>
      <c r="CI282" s="6"/>
      <c r="CJ282" s="6"/>
      <c r="CK282" s="6"/>
      <c r="CL282" s="6"/>
      <c r="CM282" s="6"/>
      <c r="CN282" s="6"/>
      <c r="CO282" s="6"/>
      <c r="CP282" s="6"/>
      <c r="CQ282" s="6"/>
      <c r="CR282" s="6"/>
      <c r="CS282" s="6"/>
      <c r="CT282" s="7"/>
      <c r="CU282" s="6"/>
      <c r="CV282" s="6"/>
      <c r="CW282" s="6"/>
      <c r="CX282" s="6"/>
      <c r="CY282" s="6"/>
      <c r="CZ282" s="6"/>
      <c r="DA282" s="6"/>
      <c r="DB282" s="6"/>
      <c r="DC282" s="6"/>
      <c r="DD282" s="6"/>
      <c r="DE282" s="6"/>
      <c r="DF282" s="6"/>
      <c r="DG282" s="6"/>
      <c r="DH282" s="6"/>
      <c r="DI282" s="6"/>
      <c r="DJ282" s="6"/>
      <c r="DK282" s="6"/>
      <c r="DL282" s="6"/>
      <c r="DM282" s="6"/>
      <c r="DN282" s="6"/>
      <c r="DO282" s="6"/>
      <c r="DP282" s="6"/>
      <c r="DQ282" s="6"/>
      <c r="DR282" s="6"/>
      <c r="DS282" s="6"/>
      <c r="DT282" s="6"/>
      <c r="DU282" s="6"/>
      <c r="DV282" s="7"/>
      <c r="DW282" s="6"/>
      <c r="DX282" s="6"/>
      <c r="DY282" s="6"/>
      <c r="DZ282" s="6"/>
      <c r="EA282" s="6"/>
      <c r="EB282" s="6"/>
      <c r="EC282" s="6"/>
      <c r="ED282" s="6"/>
      <c r="EE282" s="6"/>
      <c r="EF282" s="6"/>
      <c r="EG282" s="6"/>
      <c r="EH282" s="6"/>
      <c r="EI282" s="6"/>
      <c r="EJ282" s="6"/>
      <c r="EK282" s="6"/>
      <c r="EL282" s="6"/>
      <c r="EM282" s="6"/>
      <c r="EN282" s="6"/>
      <c r="EO282" s="6"/>
      <c r="EP282" s="6"/>
      <c r="EQ282" s="6"/>
      <c r="ER282" s="6"/>
      <c r="ES282" s="6"/>
      <c r="ET282" s="6"/>
      <c r="EU282" s="6"/>
      <c r="EV282" s="6"/>
      <c r="EW282" s="6"/>
      <c r="EX282" s="7"/>
      <c r="EY282" s="6"/>
      <c r="EZ282" s="6"/>
    </row>
    <row r="283" spans="1:156" s="2" customFormat="1" ht="17.100000000000001" customHeight="1">
      <c r="A283" s="11" t="s">
        <v>264</v>
      </c>
      <c r="B283" s="4">
        <v>1</v>
      </c>
      <c r="C283" s="4">
        <v>10</v>
      </c>
      <c r="D283" s="36">
        <f t="shared" si="46"/>
        <v>1</v>
      </c>
      <c r="E283" s="63">
        <v>1085</v>
      </c>
      <c r="F283" s="30">
        <f t="shared" si="47"/>
        <v>98.6</v>
      </c>
      <c r="G283" s="30">
        <f t="shared" si="48"/>
        <v>98.6</v>
      </c>
      <c r="H283" s="30">
        <f t="shared" si="53"/>
        <v>0</v>
      </c>
      <c r="I283" s="30"/>
      <c r="J283" s="30">
        <f t="shared" si="50"/>
        <v>98.6</v>
      </c>
      <c r="K283" s="58"/>
      <c r="L283" s="58"/>
      <c r="M283" s="59"/>
      <c r="N283" s="59"/>
      <c r="O283" s="30">
        <f t="shared" si="51"/>
        <v>98.6</v>
      </c>
      <c r="P283" s="30">
        <v>0</v>
      </c>
      <c r="Q283" s="30">
        <v>72.400000000000006</v>
      </c>
      <c r="R283" s="51"/>
      <c r="S283" s="51"/>
      <c r="T283" s="1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7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Q283" s="6"/>
      <c r="BR283" s="7"/>
      <c r="BS283" s="6"/>
      <c r="BT283" s="6"/>
      <c r="BU283" s="6"/>
      <c r="BV283" s="6"/>
      <c r="BW283" s="6"/>
      <c r="BX283" s="6"/>
      <c r="BY283" s="6"/>
      <c r="BZ283" s="6"/>
      <c r="CA283" s="6"/>
      <c r="CB283" s="6"/>
      <c r="CC283" s="6"/>
      <c r="CD283" s="6"/>
      <c r="CE283" s="6"/>
      <c r="CF283" s="6"/>
      <c r="CG283" s="6"/>
      <c r="CH283" s="6"/>
      <c r="CI283" s="6"/>
      <c r="CJ283" s="6"/>
      <c r="CK283" s="6"/>
      <c r="CL283" s="6"/>
      <c r="CM283" s="6"/>
      <c r="CN283" s="6"/>
      <c r="CO283" s="6"/>
      <c r="CP283" s="6"/>
      <c r="CQ283" s="6"/>
      <c r="CR283" s="6"/>
      <c r="CS283" s="6"/>
      <c r="CT283" s="7"/>
      <c r="CU283" s="6"/>
      <c r="CV283" s="6"/>
      <c r="CW283" s="6"/>
      <c r="CX283" s="6"/>
      <c r="CY283" s="6"/>
      <c r="CZ283" s="6"/>
      <c r="DA283" s="6"/>
      <c r="DB283" s="6"/>
      <c r="DC283" s="6"/>
      <c r="DD283" s="6"/>
      <c r="DE283" s="6"/>
      <c r="DF283" s="6"/>
      <c r="DG283" s="6"/>
      <c r="DH283" s="6"/>
      <c r="DI283" s="6"/>
      <c r="DJ283" s="6"/>
      <c r="DK283" s="6"/>
      <c r="DL283" s="6"/>
      <c r="DM283" s="6"/>
      <c r="DN283" s="6"/>
      <c r="DO283" s="6"/>
      <c r="DP283" s="6"/>
      <c r="DQ283" s="6"/>
      <c r="DR283" s="6"/>
      <c r="DS283" s="6"/>
      <c r="DT283" s="6"/>
      <c r="DU283" s="6"/>
      <c r="DV283" s="7"/>
      <c r="DW283" s="6"/>
      <c r="DX283" s="6"/>
      <c r="DY283" s="6"/>
      <c r="DZ283" s="6"/>
      <c r="EA283" s="6"/>
      <c r="EB283" s="6"/>
      <c r="EC283" s="6"/>
      <c r="ED283" s="6"/>
      <c r="EE283" s="6"/>
      <c r="EF283" s="6"/>
      <c r="EG283" s="6"/>
      <c r="EH283" s="6"/>
      <c r="EI283" s="6"/>
      <c r="EJ283" s="6"/>
      <c r="EK283" s="6"/>
      <c r="EL283" s="6"/>
      <c r="EM283" s="6"/>
      <c r="EN283" s="6"/>
      <c r="EO283" s="6"/>
      <c r="EP283" s="6"/>
      <c r="EQ283" s="6"/>
      <c r="ER283" s="6"/>
      <c r="ES283" s="6"/>
      <c r="ET283" s="6"/>
      <c r="EU283" s="6"/>
      <c r="EV283" s="6"/>
      <c r="EW283" s="6"/>
      <c r="EX283" s="7"/>
      <c r="EY283" s="6"/>
      <c r="EZ283" s="6"/>
    </row>
    <row r="284" spans="1:156" s="2" customFormat="1" ht="17.100000000000001" customHeight="1">
      <c r="A284" s="11" t="s">
        <v>265</v>
      </c>
      <c r="B284" s="4">
        <v>1</v>
      </c>
      <c r="C284" s="4">
        <v>10</v>
      </c>
      <c r="D284" s="36">
        <f t="shared" si="46"/>
        <v>1</v>
      </c>
      <c r="E284" s="63">
        <v>1014</v>
      </c>
      <c r="F284" s="30">
        <f t="shared" si="47"/>
        <v>92.2</v>
      </c>
      <c r="G284" s="30">
        <f t="shared" si="48"/>
        <v>92.2</v>
      </c>
      <c r="H284" s="30">
        <f t="shared" si="53"/>
        <v>0</v>
      </c>
      <c r="I284" s="30"/>
      <c r="J284" s="30">
        <f t="shared" si="50"/>
        <v>92.2</v>
      </c>
      <c r="K284" s="58"/>
      <c r="L284" s="58"/>
      <c r="M284" s="59"/>
      <c r="N284" s="59"/>
      <c r="O284" s="30">
        <f t="shared" si="51"/>
        <v>92.2</v>
      </c>
      <c r="P284" s="30">
        <v>0</v>
      </c>
      <c r="Q284" s="30">
        <v>67.7</v>
      </c>
      <c r="R284" s="51"/>
      <c r="S284" s="51"/>
      <c r="T284" s="1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7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6"/>
      <c r="BQ284" s="6"/>
      <c r="BR284" s="7"/>
      <c r="BS284" s="6"/>
      <c r="BT284" s="6"/>
      <c r="BU284" s="6"/>
      <c r="BV284" s="6"/>
      <c r="BW284" s="6"/>
      <c r="BX284" s="6"/>
      <c r="BY284" s="6"/>
      <c r="BZ284" s="6"/>
      <c r="CA284" s="6"/>
      <c r="CB284" s="6"/>
      <c r="CC284" s="6"/>
      <c r="CD284" s="6"/>
      <c r="CE284" s="6"/>
      <c r="CF284" s="6"/>
      <c r="CG284" s="6"/>
      <c r="CH284" s="6"/>
      <c r="CI284" s="6"/>
      <c r="CJ284" s="6"/>
      <c r="CK284" s="6"/>
      <c r="CL284" s="6"/>
      <c r="CM284" s="6"/>
      <c r="CN284" s="6"/>
      <c r="CO284" s="6"/>
      <c r="CP284" s="6"/>
      <c r="CQ284" s="6"/>
      <c r="CR284" s="6"/>
      <c r="CS284" s="6"/>
      <c r="CT284" s="7"/>
      <c r="CU284" s="6"/>
      <c r="CV284" s="6"/>
      <c r="CW284" s="6"/>
      <c r="CX284" s="6"/>
      <c r="CY284" s="6"/>
      <c r="CZ284" s="6"/>
      <c r="DA284" s="6"/>
      <c r="DB284" s="6"/>
      <c r="DC284" s="6"/>
      <c r="DD284" s="6"/>
      <c r="DE284" s="6"/>
      <c r="DF284" s="6"/>
      <c r="DG284" s="6"/>
      <c r="DH284" s="6"/>
      <c r="DI284" s="6"/>
      <c r="DJ284" s="6"/>
      <c r="DK284" s="6"/>
      <c r="DL284" s="6"/>
      <c r="DM284" s="6"/>
      <c r="DN284" s="6"/>
      <c r="DO284" s="6"/>
      <c r="DP284" s="6"/>
      <c r="DQ284" s="6"/>
      <c r="DR284" s="6"/>
      <c r="DS284" s="6"/>
      <c r="DT284" s="6"/>
      <c r="DU284" s="6"/>
      <c r="DV284" s="7"/>
      <c r="DW284" s="6"/>
      <c r="DX284" s="6"/>
      <c r="DY284" s="6"/>
      <c r="DZ284" s="6"/>
      <c r="EA284" s="6"/>
      <c r="EB284" s="6"/>
      <c r="EC284" s="6"/>
      <c r="ED284" s="6"/>
      <c r="EE284" s="6"/>
      <c r="EF284" s="6"/>
      <c r="EG284" s="6"/>
      <c r="EH284" s="6"/>
      <c r="EI284" s="6"/>
      <c r="EJ284" s="6"/>
      <c r="EK284" s="6"/>
      <c r="EL284" s="6"/>
      <c r="EM284" s="6"/>
      <c r="EN284" s="6"/>
      <c r="EO284" s="6"/>
      <c r="EP284" s="6"/>
      <c r="EQ284" s="6"/>
      <c r="ER284" s="6"/>
      <c r="ES284" s="6"/>
      <c r="ET284" s="6"/>
      <c r="EU284" s="6"/>
      <c r="EV284" s="6"/>
      <c r="EW284" s="6"/>
      <c r="EX284" s="7"/>
      <c r="EY284" s="6"/>
      <c r="EZ284" s="6"/>
    </row>
    <row r="285" spans="1:156" s="2" customFormat="1" ht="17.100000000000001" customHeight="1">
      <c r="A285" s="11" t="s">
        <v>266</v>
      </c>
      <c r="B285" s="4">
        <v>1</v>
      </c>
      <c r="C285" s="4">
        <v>10</v>
      </c>
      <c r="D285" s="36">
        <f t="shared" si="46"/>
        <v>1</v>
      </c>
      <c r="E285" s="63">
        <v>1099</v>
      </c>
      <c r="F285" s="30">
        <f t="shared" si="47"/>
        <v>99.9</v>
      </c>
      <c r="G285" s="30">
        <f t="shared" si="48"/>
        <v>99.9</v>
      </c>
      <c r="H285" s="30">
        <f t="shared" si="53"/>
        <v>0</v>
      </c>
      <c r="I285" s="30"/>
      <c r="J285" s="30">
        <f t="shared" si="50"/>
        <v>99.9</v>
      </c>
      <c r="K285" s="58"/>
      <c r="L285" s="58"/>
      <c r="M285" s="59"/>
      <c r="N285" s="59"/>
      <c r="O285" s="30">
        <f t="shared" si="51"/>
        <v>99.9</v>
      </c>
      <c r="P285" s="30">
        <v>3.1</v>
      </c>
      <c r="Q285" s="30">
        <v>71.099999999999994</v>
      </c>
      <c r="R285" s="51"/>
      <c r="S285" s="51"/>
      <c r="T285" s="1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7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Q285" s="6"/>
      <c r="BR285" s="7"/>
      <c r="BS285" s="6"/>
      <c r="BT285" s="6"/>
      <c r="BU285" s="6"/>
      <c r="BV285" s="6"/>
      <c r="BW285" s="6"/>
      <c r="BX285" s="6"/>
      <c r="BY285" s="6"/>
      <c r="BZ285" s="6"/>
      <c r="CA285" s="6"/>
      <c r="CB285" s="6"/>
      <c r="CC285" s="6"/>
      <c r="CD285" s="6"/>
      <c r="CE285" s="6"/>
      <c r="CF285" s="6"/>
      <c r="CG285" s="6"/>
      <c r="CH285" s="6"/>
      <c r="CI285" s="6"/>
      <c r="CJ285" s="6"/>
      <c r="CK285" s="6"/>
      <c r="CL285" s="6"/>
      <c r="CM285" s="6"/>
      <c r="CN285" s="6"/>
      <c r="CO285" s="6"/>
      <c r="CP285" s="6"/>
      <c r="CQ285" s="6"/>
      <c r="CR285" s="6"/>
      <c r="CS285" s="6"/>
      <c r="CT285" s="7"/>
      <c r="CU285" s="6"/>
      <c r="CV285" s="6"/>
      <c r="CW285" s="6"/>
      <c r="CX285" s="6"/>
      <c r="CY285" s="6"/>
      <c r="CZ285" s="6"/>
      <c r="DA285" s="6"/>
      <c r="DB285" s="6"/>
      <c r="DC285" s="6"/>
      <c r="DD285" s="6"/>
      <c r="DE285" s="6"/>
      <c r="DF285" s="6"/>
      <c r="DG285" s="6"/>
      <c r="DH285" s="6"/>
      <c r="DI285" s="6"/>
      <c r="DJ285" s="6"/>
      <c r="DK285" s="6"/>
      <c r="DL285" s="6"/>
      <c r="DM285" s="6"/>
      <c r="DN285" s="6"/>
      <c r="DO285" s="6"/>
      <c r="DP285" s="6"/>
      <c r="DQ285" s="6"/>
      <c r="DR285" s="6"/>
      <c r="DS285" s="6"/>
      <c r="DT285" s="6"/>
      <c r="DU285" s="6"/>
      <c r="DV285" s="7"/>
      <c r="DW285" s="6"/>
      <c r="DX285" s="6"/>
      <c r="DY285" s="6"/>
      <c r="DZ285" s="6"/>
      <c r="EA285" s="6"/>
      <c r="EB285" s="6"/>
      <c r="EC285" s="6"/>
      <c r="ED285" s="6"/>
      <c r="EE285" s="6"/>
      <c r="EF285" s="6"/>
      <c r="EG285" s="6"/>
      <c r="EH285" s="6"/>
      <c r="EI285" s="6"/>
      <c r="EJ285" s="6"/>
      <c r="EK285" s="6"/>
      <c r="EL285" s="6"/>
      <c r="EM285" s="6"/>
      <c r="EN285" s="6"/>
      <c r="EO285" s="6"/>
      <c r="EP285" s="6"/>
      <c r="EQ285" s="6"/>
      <c r="ER285" s="6"/>
      <c r="ES285" s="6"/>
      <c r="ET285" s="6"/>
      <c r="EU285" s="6"/>
      <c r="EV285" s="6"/>
      <c r="EW285" s="6"/>
      <c r="EX285" s="7"/>
      <c r="EY285" s="6"/>
      <c r="EZ285" s="6"/>
    </row>
    <row r="286" spans="1:156" s="2" customFormat="1" ht="17.100000000000001" customHeight="1">
      <c r="A286" s="11" t="s">
        <v>267</v>
      </c>
      <c r="B286" s="4">
        <v>1</v>
      </c>
      <c r="C286" s="4">
        <v>10</v>
      </c>
      <c r="D286" s="36">
        <f t="shared" si="46"/>
        <v>1</v>
      </c>
      <c r="E286" s="63">
        <v>1022</v>
      </c>
      <c r="F286" s="30">
        <f t="shared" si="47"/>
        <v>92.9</v>
      </c>
      <c r="G286" s="30">
        <f t="shared" si="48"/>
        <v>92.9</v>
      </c>
      <c r="H286" s="30">
        <f t="shared" si="53"/>
        <v>0</v>
      </c>
      <c r="I286" s="30"/>
      <c r="J286" s="30">
        <f t="shared" si="50"/>
        <v>92.9</v>
      </c>
      <c r="K286" s="58"/>
      <c r="L286" s="58"/>
      <c r="M286" s="59"/>
      <c r="N286" s="59"/>
      <c r="O286" s="30">
        <f t="shared" si="51"/>
        <v>92.9</v>
      </c>
      <c r="P286" s="30">
        <v>0</v>
      </c>
      <c r="Q286" s="30">
        <v>68.2</v>
      </c>
      <c r="R286" s="51"/>
      <c r="S286" s="51"/>
      <c r="T286" s="1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7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7"/>
      <c r="BS286" s="6"/>
      <c r="BT286" s="6"/>
      <c r="BU286" s="6"/>
      <c r="BV286" s="6"/>
      <c r="BW286" s="6"/>
      <c r="BX286" s="6"/>
      <c r="BY286" s="6"/>
      <c r="BZ286" s="6"/>
      <c r="CA286" s="6"/>
      <c r="CB286" s="6"/>
      <c r="CC286" s="6"/>
      <c r="CD286" s="6"/>
      <c r="CE286" s="6"/>
      <c r="CF286" s="6"/>
      <c r="CG286" s="6"/>
      <c r="CH286" s="6"/>
      <c r="CI286" s="6"/>
      <c r="CJ286" s="6"/>
      <c r="CK286" s="6"/>
      <c r="CL286" s="6"/>
      <c r="CM286" s="6"/>
      <c r="CN286" s="6"/>
      <c r="CO286" s="6"/>
      <c r="CP286" s="6"/>
      <c r="CQ286" s="6"/>
      <c r="CR286" s="6"/>
      <c r="CS286" s="6"/>
      <c r="CT286" s="7"/>
      <c r="CU286" s="6"/>
      <c r="CV286" s="6"/>
      <c r="CW286" s="6"/>
      <c r="CX286" s="6"/>
      <c r="CY286" s="6"/>
      <c r="CZ286" s="6"/>
      <c r="DA286" s="6"/>
      <c r="DB286" s="6"/>
      <c r="DC286" s="6"/>
      <c r="DD286" s="6"/>
      <c r="DE286" s="6"/>
      <c r="DF286" s="6"/>
      <c r="DG286" s="6"/>
      <c r="DH286" s="6"/>
      <c r="DI286" s="6"/>
      <c r="DJ286" s="6"/>
      <c r="DK286" s="6"/>
      <c r="DL286" s="6"/>
      <c r="DM286" s="6"/>
      <c r="DN286" s="6"/>
      <c r="DO286" s="6"/>
      <c r="DP286" s="6"/>
      <c r="DQ286" s="6"/>
      <c r="DR286" s="6"/>
      <c r="DS286" s="6"/>
      <c r="DT286" s="6"/>
      <c r="DU286" s="6"/>
      <c r="DV286" s="7"/>
      <c r="DW286" s="6"/>
      <c r="DX286" s="6"/>
      <c r="DY286" s="6"/>
      <c r="DZ286" s="6"/>
      <c r="EA286" s="6"/>
      <c r="EB286" s="6"/>
      <c r="EC286" s="6"/>
      <c r="ED286" s="6"/>
      <c r="EE286" s="6"/>
      <c r="EF286" s="6"/>
      <c r="EG286" s="6"/>
      <c r="EH286" s="6"/>
      <c r="EI286" s="6"/>
      <c r="EJ286" s="6"/>
      <c r="EK286" s="6"/>
      <c r="EL286" s="6"/>
      <c r="EM286" s="6"/>
      <c r="EN286" s="6"/>
      <c r="EO286" s="6"/>
      <c r="EP286" s="6"/>
      <c r="EQ286" s="6"/>
      <c r="ER286" s="6"/>
      <c r="ES286" s="6"/>
      <c r="ET286" s="6"/>
      <c r="EU286" s="6"/>
      <c r="EV286" s="6"/>
      <c r="EW286" s="6"/>
      <c r="EX286" s="7"/>
      <c r="EY286" s="6"/>
      <c r="EZ286" s="6"/>
    </row>
    <row r="287" spans="1:156" s="2" customFormat="1" ht="17.100000000000001" customHeight="1">
      <c r="A287" s="11" t="s">
        <v>268</v>
      </c>
      <c r="B287" s="4">
        <v>1</v>
      </c>
      <c r="C287" s="4">
        <v>10</v>
      </c>
      <c r="D287" s="36">
        <f t="shared" si="46"/>
        <v>1</v>
      </c>
      <c r="E287" s="63">
        <v>136</v>
      </c>
      <c r="F287" s="30">
        <f t="shared" si="47"/>
        <v>12.4</v>
      </c>
      <c r="G287" s="30">
        <f t="shared" si="48"/>
        <v>12.4</v>
      </c>
      <c r="H287" s="30">
        <f t="shared" si="53"/>
        <v>0</v>
      </c>
      <c r="I287" s="30"/>
      <c r="J287" s="30">
        <f t="shared" si="50"/>
        <v>12.4</v>
      </c>
      <c r="K287" s="58"/>
      <c r="L287" s="58"/>
      <c r="M287" s="59"/>
      <c r="N287" s="59"/>
      <c r="O287" s="30">
        <f t="shared" si="51"/>
        <v>12.4</v>
      </c>
      <c r="P287" s="30">
        <v>0</v>
      </c>
      <c r="Q287" s="30">
        <v>9.1</v>
      </c>
      <c r="R287" s="51"/>
      <c r="S287" s="51"/>
      <c r="T287" s="1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7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  <c r="BQ287" s="6"/>
      <c r="BR287" s="7"/>
      <c r="BS287" s="6"/>
      <c r="BT287" s="6"/>
      <c r="BU287" s="6"/>
      <c r="BV287" s="6"/>
      <c r="BW287" s="6"/>
      <c r="BX287" s="6"/>
      <c r="BY287" s="6"/>
      <c r="BZ287" s="6"/>
      <c r="CA287" s="6"/>
      <c r="CB287" s="6"/>
      <c r="CC287" s="6"/>
      <c r="CD287" s="6"/>
      <c r="CE287" s="6"/>
      <c r="CF287" s="6"/>
      <c r="CG287" s="6"/>
      <c r="CH287" s="6"/>
      <c r="CI287" s="6"/>
      <c r="CJ287" s="6"/>
      <c r="CK287" s="6"/>
      <c r="CL287" s="6"/>
      <c r="CM287" s="6"/>
      <c r="CN287" s="6"/>
      <c r="CO287" s="6"/>
      <c r="CP287" s="6"/>
      <c r="CQ287" s="6"/>
      <c r="CR287" s="6"/>
      <c r="CS287" s="6"/>
      <c r="CT287" s="7"/>
      <c r="CU287" s="6"/>
      <c r="CV287" s="6"/>
      <c r="CW287" s="6"/>
      <c r="CX287" s="6"/>
      <c r="CY287" s="6"/>
      <c r="CZ287" s="6"/>
      <c r="DA287" s="6"/>
      <c r="DB287" s="6"/>
      <c r="DC287" s="6"/>
      <c r="DD287" s="6"/>
      <c r="DE287" s="6"/>
      <c r="DF287" s="6"/>
      <c r="DG287" s="6"/>
      <c r="DH287" s="6"/>
      <c r="DI287" s="6"/>
      <c r="DJ287" s="6"/>
      <c r="DK287" s="6"/>
      <c r="DL287" s="6"/>
      <c r="DM287" s="6"/>
      <c r="DN287" s="6"/>
      <c r="DO287" s="6"/>
      <c r="DP287" s="6"/>
      <c r="DQ287" s="6"/>
      <c r="DR287" s="6"/>
      <c r="DS287" s="6"/>
      <c r="DT287" s="6"/>
      <c r="DU287" s="6"/>
      <c r="DV287" s="7"/>
      <c r="DW287" s="6"/>
      <c r="DX287" s="6"/>
      <c r="DY287" s="6"/>
      <c r="DZ287" s="6"/>
      <c r="EA287" s="6"/>
      <c r="EB287" s="6"/>
      <c r="EC287" s="6"/>
      <c r="ED287" s="6"/>
      <c r="EE287" s="6"/>
      <c r="EF287" s="6"/>
      <c r="EG287" s="6"/>
      <c r="EH287" s="6"/>
      <c r="EI287" s="6"/>
      <c r="EJ287" s="6"/>
      <c r="EK287" s="6"/>
      <c r="EL287" s="6"/>
      <c r="EM287" s="6"/>
      <c r="EN287" s="6"/>
      <c r="EO287" s="6"/>
      <c r="EP287" s="6"/>
      <c r="EQ287" s="6"/>
      <c r="ER287" s="6"/>
      <c r="ES287" s="6"/>
      <c r="ET287" s="6"/>
      <c r="EU287" s="6"/>
      <c r="EV287" s="6"/>
      <c r="EW287" s="6"/>
      <c r="EX287" s="7"/>
      <c r="EY287" s="6"/>
      <c r="EZ287" s="6"/>
    </row>
    <row r="288" spans="1:156" s="2" customFormat="1" ht="17.100000000000001" customHeight="1">
      <c r="A288" s="11" t="s">
        <v>269</v>
      </c>
      <c r="B288" s="4">
        <v>1</v>
      </c>
      <c r="C288" s="4">
        <v>10</v>
      </c>
      <c r="D288" s="36">
        <f t="shared" si="46"/>
        <v>1</v>
      </c>
      <c r="E288" s="63">
        <v>1433</v>
      </c>
      <c r="F288" s="30">
        <f t="shared" si="47"/>
        <v>130.30000000000001</v>
      </c>
      <c r="G288" s="30">
        <f t="shared" si="48"/>
        <v>130.30000000000001</v>
      </c>
      <c r="H288" s="30">
        <f t="shared" si="53"/>
        <v>0</v>
      </c>
      <c r="I288" s="30"/>
      <c r="J288" s="30">
        <f t="shared" si="50"/>
        <v>130.30000000000001</v>
      </c>
      <c r="K288" s="58"/>
      <c r="L288" s="58"/>
      <c r="M288" s="59"/>
      <c r="N288" s="59"/>
      <c r="O288" s="30">
        <f t="shared" si="51"/>
        <v>130.30000000000001</v>
      </c>
      <c r="P288" s="30">
        <v>0</v>
      </c>
      <c r="Q288" s="30">
        <v>95.7</v>
      </c>
      <c r="R288" s="51"/>
      <c r="S288" s="51"/>
      <c r="T288" s="1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7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Q288" s="6"/>
      <c r="BR288" s="7"/>
      <c r="BS288" s="6"/>
      <c r="BT288" s="6"/>
      <c r="BU288" s="6"/>
      <c r="BV288" s="6"/>
      <c r="BW288" s="6"/>
      <c r="BX288" s="6"/>
      <c r="BY288" s="6"/>
      <c r="BZ288" s="6"/>
      <c r="CA288" s="6"/>
      <c r="CB288" s="6"/>
      <c r="CC288" s="6"/>
      <c r="CD288" s="6"/>
      <c r="CE288" s="6"/>
      <c r="CF288" s="6"/>
      <c r="CG288" s="6"/>
      <c r="CH288" s="6"/>
      <c r="CI288" s="6"/>
      <c r="CJ288" s="6"/>
      <c r="CK288" s="6"/>
      <c r="CL288" s="6"/>
      <c r="CM288" s="6"/>
      <c r="CN288" s="6"/>
      <c r="CO288" s="6"/>
      <c r="CP288" s="6"/>
      <c r="CQ288" s="6"/>
      <c r="CR288" s="6"/>
      <c r="CS288" s="6"/>
      <c r="CT288" s="7"/>
      <c r="CU288" s="6"/>
      <c r="CV288" s="6"/>
      <c r="CW288" s="6"/>
      <c r="CX288" s="6"/>
      <c r="CY288" s="6"/>
      <c r="CZ288" s="6"/>
      <c r="DA288" s="6"/>
      <c r="DB288" s="6"/>
      <c r="DC288" s="6"/>
      <c r="DD288" s="6"/>
      <c r="DE288" s="6"/>
      <c r="DF288" s="6"/>
      <c r="DG288" s="6"/>
      <c r="DH288" s="6"/>
      <c r="DI288" s="6"/>
      <c r="DJ288" s="6"/>
      <c r="DK288" s="6"/>
      <c r="DL288" s="6"/>
      <c r="DM288" s="6"/>
      <c r="DN288" s="6"/>
      <c r="DO288" s="6"/>
      <c r="DP288" s="6"/>
      <c r="DQ288" s="6"/>
      <c r="DR288" s="6"/>
      <c r="DS288" s="6"/>
      <c r="DT288" s="6"/>
      <c r="DU288" s="6"/>
      <c r="DV288" s="7"/>
      <c r="DW288" s="6"/>
      <c r="DX288" s="6"/>
      <c r="DY288" s="6"/>
      <c r="DZ288" s="6"/>
      <c r="EA288" s="6"/>
      <c r="EB288" s="6"/>
      <c r="EC288" s="6"/>
      <c r="ED288" s="6"/>
      <c r="EE288" s="6"/>
      <c r="EF288" s="6"/>
      <c r="EG288" s="6"/>
      <c r="EH288" s="6"/>
      <c r="EI288" s="6"/>
      <c r="EJ288" s="6"/>
      <c r="EK288" s="6"/>
      <c r="EL288" s="6"/>
      <c r="EM288" s="6"/>
      <c r="EN288" s="6"/>
      <c r="EO288" s="6"/>
      <c r="EP288" s="6"/>
      <c r="EQ288" s="6"/>
      <c r="ER288" s="6"/>
      <c r="ES288" s="6"/>
      <c r="ET288" s="6"/>
      <c r="EU288" s="6"/>
      <c r="EV288" s="6"/>
      <c r="EW288" s="6"/>
      <c r="EX288" s="7"/>
      <c r="EY288" s="6"/>
      <c r="EZ288" s="6"/>
    </row>
    <row r="289" spans="1:156" s="2" customFormat="1" ht="17.100000000000001" customHeight="1">
      <c r="A289" s="11" t="s">
        <v>270</v>
      </c>
      <c r="B289" s="4">
        <v>1</v>
      </c>
      <c r="C289" s="4">
        <v>10</v>
      </c>
      <c r="D289" s="36">
        <f t="shared" si="46"/>
        <v>1</v>
      </c>
      <c r="E289" s="63">
        <v>1116</v>
      </c>
      <c r="F289" s="30">
        <f t="shared" si="47"/>
        <v>101.5</v>
      </c>
      <c r="G289" s="30">
        <f t="shared" si="48"/>
        <v>101.5</v>
      </c>
      <c r="H289" s="30">
        <f t="shared" si="53"/>
        <v>0</v>
      </c>
      <c r="I289" s="30"/>
      <c r="J289" s="30">
        <f t="shared" si="50"/>
        <v>101.5</v>
      </c>
      <c r="K289" s="58"/>
      <c r="L289" s="58"/>
      <c r="M289" s="59"/>
      <c r="N289" s="59"/>
      <c r="O289" s="30">
        <f t="shared" si="51"/>
        <v>101.5</v>
      </c>
      <c r="P289" s="30">
        <v>0</v>
      </c>
      <c r="Q289" s="30">
        <v>74.5</v>
      </c>
      <c r="R289" s="51"/>
      <c r="S289" s="51"/>
      <c r="T289" s="1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7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Q289" s="6"/>
      <c r="BR289" s="7"/>
      <c r="BS289" s="6"/>
      <c r="BT289" s="6"/>
      <c r="BU289" s="6"/>
      <c r="BV289" s="6"/>
      <c r="BW289" s="6"/>
      <c r="BX289" s="6"/>
      <c r="BY289" s="6"/>
      <c r="BZ289" s="6"/>
      <c r="CA289" s="6"/>
      <c r="CB289" s="6"/>
      <c r="CC289" s="6"/>
      <c r="CD289" s="6"/>
      <c r="CE289" s="6"/>
      <c r="CF289" s="6"/>
      <c r="CG289" s="6"/>
      <c r="CH289" s="6"/>
      <c r="CI289" s="6"/>
      <c r="CJ289" s="6"/>
      <c r="CK289" s="6"/>
      <c r="CL289" s="6"/>
      <c r="CM289" s="6"/>
      <c r="CN289" s="6"/>
      <c r="CO289" s="6"/>
      <c r="CP289" s="6"/>
      <c r="CQ289" s="6"/>
      <c r="CR289" s="6"/>
      <c r="CS289" s="6"/>
      <c r="CT289" s="7"/>
      <c r="CU289" s="6"/>
      <c r="CV289" s="6"/>
      <c r="CW289" s="6"/>
      <c r="CX289" s="6"/>
      <c r="CY289" s="6"/>
      <c r="CZ289" s="6"/>
      <c r="DA289" s="6"/>
      <c r="DB289" s="6"/>
      <c r="DC289" s="6"/>
      <c r="DD289" s="6"/>
      <c r="DE289" s="6"/>
      <c r="DF289" s="6"/>
      <c r="DG289" s="6"/>
      <c r="DH289" s="6"/>
      <c r="DI289" s="6"/>
      <c r="DJ289" s="6"/>
      <c r="DK289" s="6"/>
      <c r="DL289" s="6"/>
      <c r="DM289" s="6"/>
      <c r="DN289" s="6"/>
      <c r="DO289" s="6"/>
      <c r="DP289" s="6"/>
      <c r="DQ289" s="6"/>
      <c r="DR289" s="6"/>
      <c r="DS289" s="6"/>
      <c r="DT289" s="6"/>
      <c r="DU289" s="6"/>
      <c r="DV289" s="7"/>
      <c r="DW289" s="6"/>
      <c r="DX289" s="6"/>
      <c r="DY289" s="6"/>
      <c r="DZ289" s="6"/>
      <c r="EA289" s="6"/>
      <c r="EB289" s="6"/>
      <c r="EC289" s="6"/>
      <c r="ED289" s="6"/>
      <c r="EE289" s="6"/>
      <c r="EF289" s="6"/>
      <c r="EG289" s="6"/>
      <c r="EH289" s="6"/>
      <c r="EI289" s="6"/>
      <c r="EJ289" s="6"/>
      <c r="EK289" s="6"/>
      <c r="EL289" s="6"/>
      <c r="EM289" s="6"/>
      <c r="EN289" s="6"/>
      <c r="EO289" s="6"/>
      <c r="EP289" s="6"/>
      <c r="EQ289" s="6"/>
      <c r="ER289" s="6"/>
      <c r="ES289" s="6"/>
      <c r="ET289" s="6"/>
      <c r="EU289" s="6"/>
      <c r="EV289" s="6"/>
      <c r="EW289" s="6"/>
      <c r="EX289" s="7"/>
      <c r="EY289" s="6"/>
      <c r="EZ289" s="6"/>
    </row>
    <row r="290" spans="1:156" s="2" customFormat="1" ht="17.100000000000001" customHeight="1">
      <c r="A290" s="11" t="s">
        <v>271</v>
      </c>
      <c r="B290" s="4">
        <v>1</v>
      </c>
      <c r="C290" s="4">
        <v>10</v>
      </c>
      <c r="D290" s="36">
        <f t="shared" si="46"/>
        <v>1</v>
      </c>
      <c r="E290" s="63">
        <v>38</v>
      </c>
      <c r="F290" s="30">
        <f t="shared" si="47"/>
        <v>3.5</v>
      </c>
      <c r="G290" s="30">
        <f t="shared" si="48"/>
        <v>3.5</v>
      </c>
      <c r="H290" s="30">
        <f t="shared" si="53"/>
        <v>0</v>
      </c>
      <c r="I290" s="30"/>
      <c r="J290" s="30">
        <f t="shared" si="50"/>
        <v>3.5</v>
      </c>
      <c r="K290" s="58"/>
      <c r="L290" s="58"/>
      <c r="M290" s="59"/>
      <c r="N290" s="59"/>
      <c r="O290" s="30">
        <f t="shared" si="51"/>
        <v>3.5</v>
      </c>
      <c r="P290" s="30">
        <v>0</v>
      </c>
      <c r="Q290" s="30">
        <v>2.6</v>
      </c>
      <c r="R290" s="51"/>
      <c r="S290" s="51"/>
      <c r="T290" s="1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7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Q290" s="6"/>
      <c r="BR290" s="7"/>
      <c r="BS290" s="6"/>
      <c r="BT290" s="6"/>
      <c r="BU290" s="6"/>
      <c r="BV290" s="6"/>
      <c r="BW290" s="6"/>
      <c r="BX290" s="6"/>
      <c r="BY290" s="6"/>
      <c r="BZ290" s="6"/>
      <c r="CA290" s="6"/>
      <c r="CB290" s="6"/>
      <c r="CC290" s="6"/>
      <c r="CD290" s="6"/>
      <c r="CE290" s="6"/>
      <c r="CF290" s="6"/>
      <c r="CG290" s="6"/>
      <c r="CH290" s="6"/>
      <c r="CI290" s="6"/>
      <c r="CJ290" s="6"/>
      <c r="CK290" s="6"/>
      <c r="CL290" s="6"/>
      <c r="CM290" s="6"/>
      <c r="CN290" s="6"/>
      <c r="CO290" s="6"/>
      <c r="CP290" s="6"/>
      <c r="CQ290" s="6"/>
      <c r="CR290" s="6"/>
      <c r="CS290" s="6"/>
      <c r="CT290" s="7"/>
      <c r="CU290" s="6"/>
      <c r="CV290" s="6"/>
      <c r="CW290" s="6"/>
      <c r="CX290" s="6"/>
      <c r="CY290" s="6"/>
      <c r="CZ290" s="6"/>
      <c r="DA290" s="6"/>
      <c r="DB290" s="6"/>
      <c r="DC290" s="6"/>
      <c r="DD290" s="6"/>
      <c r="DE290" s="6"/>
      <c r="DF290" s="6"/>
      <c r="DG290" s="6"/>
      <c r="DH290" s="6"/>
      <c r="DI290" s="6"/>
      <c r="DJ290" s="6"/>
      <c r="DK290" s="6"/>
      <c r="DL290" s="6"/>
      <c r="DM290" s="6"/>
      <c r="DN290" s="6"/>
      <c r="DO290" s="6"/>
      <c r="DP290" s="6"/>
      <c r="DQ290" s="6"/>
      <c r="DR290" s="6"/>
      <c r="DS290" s="6"/>
      <c r="DT290" s="6"/>
      <c r="DU290" s="6"/>
      <c r="DV290" s="7"/>
      <c r="DW290" s="6"/>
      <c r="DX290" s="6"/>
      <c r="DY290" s="6"/>
      <c r="DZ290" s="6"/>
      <c r="EA290" s="6"/>
      <c r="EB290" s="6"/>
      <c r="EC290" s="6"/>
      <c r="ED290" s="6"/>
      <c r="EE290" s="6"/>
      <c r="EF290" s="6"/>
      <c r="EG290" s="6"/>
      <c r="EH290" s="6"/>
      <c r="EI290" s="6"/>
      <c r="EJ290" s="6"/>
      <c r="EK290" s="6"/>
      <c r="EL290" s="6"/>
      <c r="EM290" s="6"/>
      <c r="EN290" s="6"/>
      <c r="EO290" s="6"/>
      <c r="EP290" s="6"/>
      <c r="EQ290" s="6"/>
      <c r="ER290" s="6"/>
      <c r="ES290" s="6"/>
      <c r="ET290" s="6"/>
      <c r="EU290" s="6"/>
      <c r="EV290" s="6"/>
      <c r="EW290" s="6"/>
      <c r="EX290" s="7"/>
      <c r="EY290" s="6"/>
      <c r="EZ290" s="6"/>
    </row>
    <row r="291" spans="1:156" s="2" customFormat="1" ht="17.100000000000001" customHeight="1">
      <c r="A291" s="11" t="s">
        <v>164</v>
      </c>
      <c r="B291" s="4">
        <v>1</v>
      </c>
      <c r="C291" s="4">
        <v>10</v>
      </c>
      <c r="D291" s="36">
        <f t="shared" si="46"/>
        <v>1</v>
      </c>
      <c r="E291" s="63">
        <v>517</v>
      </c>
      <c r="F291" s="30">
        <f t="shared" si="47"/>
        <v>47</v>
      </c>
      <c r="G291" s="30">
        <f t="shared" si="48"/>
        <v>47</v>
      </c>
      <c r="H291" s="30">
        <f t="shared" si="53"/>
        <v>0</v>
      </c>
      <c r="I291" s="30"/>
      <c r="J291" s="30">
        <f t="shared" si="50"/>
        <v>47</v>
      </c>
      <c r="K291" s="58"/>
      <c r="L291" s="58"/>
      <c r="M291" s="59"/>
      <c r="N291" s="59"/>
      <c r="O291" s="30">
        <f t="shared" si="51"/>
        <v>47</v>
      </c>
      <c r="P291" s="30">
        <v>30.1</v>
      </c>
      <c r="Q291" s="30">
        <v>12.4</v>
      </c>
      <c r="R291" s="51"/>
      <c r="S291" s="51"/>
      <c r="T291" s="1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7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6"/>
      <c r="BQ291" s="6"/>
      <c r="BR291" s="7"/>
      <c r="BS291" s="6"/>
      <c r="BT291" s="6"/>
      <c r="BU291" s="6"/>
      <c r="BV291" s="6"/>
      <c r="BW291" s="6"/>
      <c r="BX291" s="6"/>
      <c r="BY291" s="6"/>
      <c r="BZ291" s="6"/>
      <c r="CA291" s="6"/>
      <c r="CB291" s="6"/>
      <c r="CC291" s="6"/>
      <c r="CD291" s="6"/>
      <c r="CE291" s="6"/>
      <c r="CF291" s="6"/>
      <c r="CG291" s="6"/>
      <c r="CH291" s="6"/>
      <c r="CI291" s="6"/>
      <c r="CJ291" s="6"/>
      <c r="CK291" s="6"/>
      <c r="CL291" s="6"/>
      <c r="CM291" s="6"/>
      <c r="CN291" s="6"/>
      <c r="CO291" s="6"/>
      <c r="CP291" s="6"/>
      <c r="CQ291" s="6"/>
      <c r="CR291" s="6"/>
      <c r="CS291" s="6"/>
      <c r="CT291" s="7"/>
      <c r="CU291" s="6"/>
      <c r="CV291" s="6"/>
      <c r="CW291" s="6"/>
      <c r="CX291" s="6"/>
      <c r="CY291" s="6"/>
      <c r="CZ291" s="6"/>
      <c r="DA291" s="6"/>
      <c r="DB291" s="6"/>
      <c r="DC291" s="6"/>
      <c r="DD291" s="6"/>
      <c r="DE291" s="6"/>
      <c r="DF291" s="6"/>
      <c r="DG291" s="6"/>
      <c r="DH291" s="6"/>
      <c r="DI291" s="6"/>
      <c r="DJ291" s="6"/>
      <c r="DK291" s="6"/>
      <c r="DL291" s="6"/>
      <c r="DM291" s="6"/>
      <c r="DN291" s="6"/>
      <c r="DO291" s="6"/>
      <c r="DP291" s="6"/>
      <c r="DQ291" s="6"/>
      <c r="DR291" s="6"/>
      <c r="DS291" s="6"/>
      <c r="DT291" s="6"/>
      <c r="DU291" s="6"/>
      <c r="DV291" s="7"/>
      <c r="DW291" s="6"/>
      <c r="DX291" s="6"/>
      <c r="DY291" s="6"/>
      <c r="DZ291" s="6"/>
      <c r="EA291" s="6"/>
      <c r="EB291" s="6"/>
      <c r="EC291" s="6"/>
      <c r="ED291" s="6"/>
      <c r="EE291" s="6"/>
      <c r="EF291" s="6"/>
      <c r="EG291" s="6"/>
      <c r="EH291" s="6"/>
      <c r="EI291" s="6"/>
      <c r="EJ291" s="6"/>
      <c r="EK291" s="6"/>
      <c r="EL291" s="6"/>
      <c r="EM291" s="6"/>
      <c r="EN291" s="6"/>
      <c r="EO291" s="6"/>
      <c r="EP291" s="6"/>
      <c r="EQ291" s="6"/>
      <c r="ER291" s="6"/>
      <c r="ES291" s="6"/>
      <c r="ET291" s="6"/>
      <c r="EU291" s="6"/>
      <c r="EV291" s="6"/>
      <c r="EW291" s="6"/>
      <c r="EX291" s="7"/>
      <c r="EY291" s="6"/>
      <c r="EZ291" s="6"/>
    </row>
    <row r="292" spans="1:156" s="2" customFormat="1" ht="17.100000000000001" customHeight="1">
      <c r="A292" s="15" t="s">
        <v>272</v>
      </c>
      <c r="B292" s="8"/>
      <c r="C292" s="8"/>
      <c r="D292" s="36"/>
      <c r="E292" s="64"/>
      <c r="F292" s="30"/>
      <c r="G292" s="30"/>
      <c r="H292" s="30"/>
      <c r="I292" s="30"/>
      <c r="J292" s="30"/>
      <c r="K292" s="8"/>
      <c r="L292" s="8"/>
      <c r="M292" s="8"/>
      <c r="N292" s="8"/>
      <c r="O292" s="30"/>
      <c r="P292" s="30"/>
      <c r="Q292" s="30"/>
      <c r="R292" s="51"/>
      <c r="S292" s="51"/>
      <c r="T292" s="1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7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  <c r="BQ292" s="6"/>
      <c r="BR292" s="7"/>
      <c r="BS292" s="6"/>
      <c r="BT292" s="6"/>
      <c r="BU292" s="6"/>
      <c r="BV292" s="6"/>
      <c r="BW292" s="6"/>
      <c r="BX292" s="6"/>
      <c r="BY292" s="6"/>
      <c r="BZ292" s="6"/>
      <c r="CA292" s="6"/>
      <c r="CB292" s="6"/>
      <c r="CC292" s="6"/>
      <c r="CD292" s="6"/>
      <c r="CE292" s="6"/>
      <c r="CF292" s="6"/>
      <c r="CG292" s="6"/>
      <c r="CH292" s="6"/>
      <c r="CI292" s="6"/>
      <c r="CJ292" s="6"/>
      <c r="CK292" s="6"/>
      <c r="CL292" s="6"/>
      <c r="CM292" s="6"/>
      <c r="CN292" s="6"/>
      <c r="CO292" s="6"/>
      <c r="CP292" s="6"/>
      <c r="CQ292" s="6"/>
      <c r="CR292" s="6"/>
      <c r="CS292" s="6"/>
      <c r="CT292" s="7"/>
      <c r="CU292" s="6"/>
      <c r="CV292" s="6"/>
      <c r="CW292" s="6"/>
      <c r="CX292" s="6"/>
      <c r="CY292" s="6"/>
      <c r="CZ292" s="6"/>
      <c r="DA292" s="6"/>
      <c r="DB292" s="6"/>
      <c r="DC292" s="6"/>
      <c r="DD292" s="6"/>
      <c r="DE292" s="6"/>
      <c r="DF292" s="6"/>
      <c r="DG292" s="6"/>
      <c r="DH292" s="6"/>
      <c r="DI292" s="6"/>
      <c r="DJ292" s="6"/>
      <c r="DK292" s="6"/>
      <c r="DL292" s="6"/>
      <c r="DM292" s="6"/>
      <c r="DN292" s="6"/>
      <c r="DO292" s="6"/>
      <c r="DP292" s="6"/>
      <c r="DQ292" s="6"/>
      <c r="DR292" s="6"/>
      <c r="DS292" s="6"/>
      <c r="DT292" s="6"/>
      <c r="DU292" s="6"/>
      <c r="DV292" s="7"/>
      <c r="DW292" s="6"/>
      <c r="DX292" s="6"/>
      <c r="DY292" s="6"/>
      <c r="DZ292" s="6"/>
      <c r="EA292" s="6"/>
      <c r="EB292" s="6"/>
      <c r="EC292" s="6"/>
      <c r="ED292" s="6"/>
      <c r="EE292" s="6"/>
      <c r="EF292" s="6"/>
      <c r="EG292" s="6"/>
      <c r="EH292" s="6"/>
      <c r="EI292" s="6"/>
      <c r="EJ292" s="6"/>
      <c r="EK292" s="6"/>
      <c r="EL292" s="6"/>
      <c r="EM292" s="6"/>
      <c r="EN292" s="6"/>
      <c r="EO292" s="6"/>
      <c r="EP292" s="6"/>
      <c r="EQ292" s="6"/>
      <c r="ER292" s="6"/>
      <c r="ES292" s="6"/>
      <c r="ET292" s="6"/>
      <c r="EU292" s="6"/>
      <c r="EV292" s="6"/>
      <c r="EW292" s="6"/>
      <c r="EX292" s="7"/>
      <c r="EY292" s="6"/>
      <c r="EZ292" s="6"/>
    </row>
    <row r="293" spans="1:156" s="2" customFormat="1" ht="17.100000000000001" customHeight="1">
      <c r="A293" s="37" t="s">
        <v>68</v>
      </c>
      <c r="B293" s="4">
        <v>1</v>
      </c>
      <c r="C293" s="4">
        <v>10</v>
      </c>
      <c r="D293" s="36">
        <f t="shared" si="46"/>
        <v>1</v>
      </c>
      <c r="E293" s="63">
        <v>846</v>
      </c>
      <c r="F293" s="30">
        <f t="shared" si="47"/>
        <v>76.900000000000006</v>
      </c>
      <c r="G293" s="30">
        <f t="shared" si="48"/>
        <v>76.900000000000006</v>
      </c>
      <c r="H293" s="30">
        <f t="shared" ref="H293:H316" si="54">G293-F293</f>
        <v>0</v>
      </c>
      <c r="I293" s="30"/>
      <c r="J293" s="30">
        <f t="shared" si="50"/>
        <v>76.900000000000006</v>
      </c>
      <c r="K293" s="58"/>
      <c r="L293" s="58"/>
      <c r="M293" s="59"/>
      <c r="N293" s="59"/>
      <c r="O293" s="30">
        <f t="shared" si="51"/>
        <v>76.900000000000006</v>
      </c>
      <c r="P293" s="30">
        <v>76.900000000000006</v>
      </c>
      <c r="Q293" s="30">
        <v>0</v>
      </c>
      <c r="R293" s="51"/>
      <c r="S293" s="51"/>
      <c r="T293" s="1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7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Q293" s="6"/>
      <c r="BR293" s="7"/>
      <c r="BS293" s="6"/>
      <c r="BT293" s="6"/>
      <c r="BU293" s="6"/>
      <c r="BV293" s="6"/>
      <c r="BW293" s="6"/>
      <c r="BX293" s="6"/>
      <c r="BY293" s="6"/>
      <c r="BZ293" s="6"/>
      <c r="CA293" s="6"/>
      <c r="CB293" s="6"/>
      <c r="CC293" s="6"/>
      <c r="CD293" s="6"/>
      <c r="CE293" s="6"/>
      <c r="CF293" s="6"/>
      <c r="CG293" s="6"/>
      <c r="CH293" s="6"/>
      <c r="CI293" s="6"/>
      <c r="CJ293" s="6"/>
      <c r="CK293" s="6"/>
      <c r="CL293" s="6"/>
      <c r="CM293" s="6"/>
      <c r="CN293" s="6"/>
      <c r="CO293" s="6"/>
      <c r="CP293" s="6"/>
      <c r="CQ293" s="6"/>
      <c r="CR293" s="6"/>
      <c r="CS293" s="6"/>
      <c r="CT293" s="7"/>
      <c r="CU293" s="6"/>
      <c r="CV293" s="6"/>
      <c r="CW293" s="6"/>
      <c r="CX293" s="6"/>
      <c r="CY293" s="6"/>
      <c r="CZ293" s="6"/>
      <c r="DA293" s="6"/>
      <c r="DB293" s="6"/>
      <c r="DC293" s="6"/>
      <c r="DD293" s="6"/>
      <c r="DE293" s="6"/>
      <c r="DF293" s="6"/>
      <c r="DG293" s="6"/>
      <c r="DH293" s="6"/>
      <c r="DI293" s="6"/>
      <c r="DJ293" s="6"/>
      <c r="DK293" s="6"/>
      <c r="DL293" s="6"/>
      <c r="DM293" s="6"/>
      <c r="DN293" s="6"/>
      <c r="DO293" s="6"/>
      <c r="DP293" s="6"/>
      <c r="DQ293" s="6"/>
      <c r="DR293" s="6"/>
      <c r="DS293" s="6"/>
      <c r="DT293" s="6"/>
      <c r="DU293" s="6"/>
      <c r="DV293" s="7"/>
      <c r="DW293" s="6"/>
      <c r="DX293" s="6"/>
      <c r="DY293" s="6"/>
      <c r="DZ293" s="6"/>
      <c r="EA293" s="6"/>
      <c r="EB293" s="6"/>
      <c r="EC293" s="6"/>
      <c r="ED293" s="6"/>
      <c r="EE293" s="6"/>
      <c r="EF293" s="6"/>
      <c r="EG293" s="6"/>
      <c r="EH293" s="6"/>
      <c r="EI293" s="6"/>
      <c r="EJ293" s="6"/>
      <c r="EK293" s="6"/>
      <c r="EL293" s="6"/>
      <c r="EM293" s="6"/>
      <c r="EN293" s="6"/>
      <c r="EO293" s="6"/>
      <c r="EP293" s="6"/>
      <c r="EQ293" s="6"/>
      <c r="ER293" s="6"/>
      <c r="ES293" s="6"/>
      <c r="ET293" s="6"/>
      <c r="EU293" s="6"/>
      <c r="EV293" s="6"/>
      <c r="EW293" s="6"/>
      <c r="EX293" s="7"/>
      <c r="EY293" s="6"/>
      <c r="EZ293" s="6"/>
    </row>
    <row r="294" spans="1:156" s="2" customFormat="1" ht="17.100000000000001" customHeight="1">
      <c r="A294" s="37" t="s">
        <v>273</v>
      </c>
      <c r="B294" s="4">
        <v>1</v>
      </c>
      <c r="C294" s="4">
        <v>10</v>
      </c>
      <c r="D294" s="36">
        <f t="shared" si="46"/>
        <v>1</v>
      </c>
      <c r="E294" s="63">
        <v>61</v>
      </c>
      <c r="F294" s="30">
        <f t="shared" si="47"/>
        <v>5.5</v>
      </c>
      <c r="G294" s="30">
        <f t="shared" si="48"/>
        <v>5.5</v>
      </c>
      <c r="H294" s="30">
        <f t="shared" si="54"/>
        <v>0</v>
      </c>
      <c r="I294" s="30"/>
      <c r="J294" s="30">
        <f t="shared" si="50"/>
        <v>5.5</v>
      </c>
      <c r="K294" s="58"/>
      <c r="L294" s="58"/>
      <c r="M294" s="59"/>
      <c r="N294" s="59"/>
      <c r="O294" s="30">
        <f t="shared" si="51"/>
        <v>5.5</v>
      </c>
      <c r="P294" s="30">
        <v>5.5</v>
      </c>
      <c r="Q294" s="30">
        <v>0</v>
      </c>
      <c r="R294" s="51"/>
      <c r="S294" s="51"/>
      <c r="T294" s="1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7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  <c r="BE294" s="6"/>
      <c r="BF294" s="6"/>
      <c r="BG294" s="6"/>
      <c r="BH294" s="6"/>
      <c r="BI294" s="6"/>
      <c r="BJ294" s="6"/>
      <c r="BK294" s="6"/>
      <c r="BL294" s="6"/>
      <c r="BM294" s="6"/>
      <c r="BN294" s="6"/>
      <c r="BO294" s="6"/>
      <c r="BP294" s="6"/>
      <c r="BQ294" s="6"/>
      <c r="BR294" s="7"/>
      <c r="BS294" s="6"/>
      <c r="BT294" s="6"/>
      <c r="BU294" s="6"/>
      <c r="BV294" s="6"/>
      <c r="BW294" s="6"/>
      <c r="BX294" s="6"/>
      <c r="BY294" s="6"/>
      <c r="BZ294" s="6"/>
      <c r="CA294" s="6"/>
      <c r="CB294" s="6"/>
      <c r="CC294" s="6"/>
      <c r="CD294" s="6"/>
      <c r="CE294" s="6"/>
      <c r="CF294" s="6"/>
      <c r="CG294" s="6"/>
      <c r="CH294" s="6"/>
      <c r="CI294" s="6"/>
      <c r="CJ294" s="6"/>
      <c r="CK294" s="6"/>
      <c r="CL294" s="6"/>
      <c r="CM294" s="6"/>
      <c r="CN294" s="6"/>
      <c r="CO294" s="6"/>
      <c r="CP294" s="6"/>
      <c r="CQ294" s="6"/>
      <c r="CR294" s="6"/>
      <c r="CS294" s="6"/>
      <c r="CT294" s="7"/>
      <c r="CU294" s="6"/>
      <c r="CV294" s="6"/>
      <c r="CW294" s="6"/>
      <c r="CX294" s="6"/>
      <c r="CY294" s="6"/>
      <c r="CZ294" s="6"/>
      <c r="DA294" s="6"/>
      <c r="DB294" s="6"/>
      <c r="DC294" s="6"/>
      <c r="DD294" s="6"/>
      <c r="DE294" s="6"/>
      <c r="DF294" s="6"/>
      <c r="DG294" s="6"/>
      <c r="DH294" s="6"/>
      <c r="DI294" s="6"/>
      <c r="DJ294" s="6"/>
      <c r="DK294" s="6"/>
      <c r="DL294" s="6"/>
      <c r="DM294" s="6"/>
      <c r="DN294" s="6"/>
      <c r="DO294" s="6"/>
      <c r="DP294" s="6"/>
      <c r="DQ294" s="6"/>
      <c r="DR294" s="6"/>
      <c r="DS294" s="6"/>
      <c r="DT294" s="6"/>
      <c r="DU294" s="6"/>
      <c r="DV294" s="7"/>
      <c r="DW294" s="6"/>
      <c r="DX294" s="6"/>
      <c r="DY294" s="6"/>
      <c r="DZ294" s="6"/>
      <c r="EA294" s="6"/>
      <c r="EB294" s="6"/>
      <c r="EC294" s="6"/>
      <c r="ED294" s="6"/>
      <c r="EE294" s="6"/>
      <c r="EF294" s="6"/>
      <c r="EG294" s="6"/>
      <c r="EH294" s="6"/>
      <c r="EI294" s="6"/>
      <c r="EJ294" s="6"/>
      <c r="EK294" s="6"/>
      <c r="EL294" s="6"/>
      <c r="EM294" s="6"/>
      <c r="EN294" s="6"/>
      <c r="EO294" s="6"/>
      <c r="EP294" s="6"/>
      <c r="EQ294" s="6"/>
      <c r="ER294" s="6"/>
      <c r="ES294" s="6"/>
      <c r="ET294" s="6"/>
      <c r="EU294" s="6"/>
      <c r="EV294" s="6"/>
      <c r="EW294" s="6"/>
      <c r="EX294" s="7"/>
      <c r="EY294" s="6"/>
      <c r="EZ294" s="6"/>
    </row>
    <row r="295" spans="1:156" s="2" customFormat="1" ht="17.100000000000001" customHeight="1">
      <c r="A295" s="37" t="s">
        <v>274</v>
      </c>
      <c r="B295" s="4">
        <v>1</v>
      </c>
      <c r="C295" s="4">
        <v>10</v>
      </c>
      <c r="D295" s="36">
        <f t="shared" si="46"/>
        <v>1</v>
      </c>
      <c r="E295" s="63">
        <v>142</v>
      </c>
      <c r="F295" s="30">
        <f t="shared" si="47"/>
        <v>12.9</v>
      </c>
      <c r="G295" s="30">
        <f t="shared" si="48"/>
        <v>12.9</v>
      </c>
      <c r="H295" s="30">
        <f t="shared" si="54"/>
        <v>0</v>
      </c>
      <c r="I295" s="30"/>
      <c r="J295" s="30">
        <f t="shared" si="50"/>
        <v>12.9</v>
      </c>
      <c r="K295" s="58"/>
      <c r="L295" s="58"/>
      <c r="M295" s="59"/>
      <c r="N295" s="59"/>
      <c r="O295" s="30">
        <f t="shared" si="51"/>
        <v>12.9</v>
      </c>
      <c r="P295" s="30">
        <v>12.9</v>
      </c>
      <c r="Q295" s="30">
        <v>0</v>
      </c>
      <c r="R295" s="51"/>
      <c r="S295" s="51"/>
      <c r="T295" s="1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7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  <c r="BP295" s="6"/>
      <c r="BQ295" s="6"/>
      <c r="BR295" s="7"/>
      <c r="BS295" s="6"/>
      <c r="BT295" s="6"/>
      <c r="BU295" s="6"/>
      <c r="BV295" s="6"/>
      <c r="BW295" s="6"/>
      <c r="BX295" s="6"/>
      <c r="BY295" s="6"/>
      <c r="BZ295" s="6"/>
      <c r="CA295" s="6"/>
      <c r="CB295" s="6"/>
      <c r="CC295" s="6"/>
      <c r="CD295" s="6"/>
      <c r="CE295" s="6"/>
      <c r="CF295" s="6"/>
      <c r="CG295" s="6"/>
      <c r="CH295" s="6"/>
      <c r="CI295" s="6"/>
      <c r="CJ295" s="6"/>
      <c r="CK295" s="6"/>
      <c r="CL295" s="6"/>
      <c r="CM295" s="6"/>
      <c r="CN295" s="6"/>
      <c r="CO295" s="6"/>
      <c r="CP295" s="6"/>
      <c r="CQ295" s="6"/>
      <c r="CR295" s="6"/>
      <c r="CS295" s="6"/>
      <c r="CT295" s="7"/>
      <c r="CU295" s="6"/>
      <c r="CV295" s="6"/>
      <c r="CW295" s="6"/>
      <c r="CX295" s="6"/>
      <c r="CY295" s="6"/>
      <c r="CZ295" s="6"/>
      <c r="DA295" s="6"/>
      <c r="DB295" s="6"/>
      <c r="DC295" s="6"/>
      <c r="DD295" s="6"/>
      <c r="DE295" s="6"/>
      <c r="DF295" s="6"/>
      <c r="DG295" s="6"/>
      <c r="DH295" s="6"/>
      <c r="DI295" s="6"/>
      <c r="DJ295" s="6"/>
      <c r="DK295" s="6"/>
      <c r="DL295" s="6"/>
      <c r="DM295" s="6"/>
      <c r="DN295" s="6"/>
      <c r="DO295" s="6"/>
      <c r="DP295" s="6"/>
      <c r="DQ295" s="6"/>
      <c r="DR295" s="6"/>
      <c r="DS295" s="6"/>
      <c r="DT295" s="6"/>
      <c r="DU295" s="6"/>
      <c r="DV295" s="7"/>
      <c r="DW295" s="6"/>
      <c r="DX295" s="6"/>
      <c r="DY295" s="6"/>
      <c r="DZ295" s="6"/>
      <c r="EA295" s="6"/>
      <c r="EB295" s="6"/>
      <c r="EC295" s="6"/>
      <c r="ED295" s="6"/>
      <c r="EE295" s="6"/>
      <c r="EF295" s="6"/>
      <c r="EG295" s="6"/>
      <c r="EH295" s="6"/>
      <c r="EI295" s="6"/>
      <c r="EJ295" s="6"/>
      <c r="EK295" s="6"/>
      <c r="EL295" s="6"/>
      <c r="EM295" s="6"/>
      <c r="EN295" s="6"/>
      <c r="EO295" s="6"/>
      <c r="EP295" s="6"/>
      <c r="EQ295" s="6"/>
      <c r="ER295" s="6"/>
      <c r="ES295" s="6"/>
      <c r="ET295" s="6"/>
      <c r="EU295" s="6"/>
      <c r="EV295" s="6"/>
      <c r="EW295" s="6"/>
      <c r="EX295" s="7"/>
      <c r="EY295" s="6"/>
      <c r="EZ295" s="6"/>
    </row>
    <row r="296" spans="1:156" s="2" customFormat="1" ht="17.100000000000001" customHeight="1">
      <c r="A296" s="37" t="s">
        <v>50</v>
      </c>
      <c r="B296" s="4">
        <v>1</v>
      </c>
      <c r="C296" s="4">
        <v>10</v>
      </c>
      <c r="D296" s="36">
        <f t="shared" si="46"/>
        <v>1</v>
      </c>
      <c r="E296" s="63">
        <v>84</v>
      </c>
      <c r="F296" s="30">
        <f t="shared" si="47"/>
        <v>7.6</v>
      </c>
      <c r="G296" s="30">
        <f t="shared" si="48"/>
        <v>7.6</v>
      </c>
      <c r="H296" s="30">
        <f t="shared" si="54"/>
        <v>0</v>
      </c>
      <c r="I296" s="30"/>
      <c r="J296" s="30">
        <f t="shared" si="50"/>
        <v>7.6</v>
      </c>
      <c r="K296" s="58"/>
      <c r="L296" s="58"/>
      <c r="M296" s="59"/>
      <c r="N296" s="59"/>
      <c r="O296" s="30">
        <f t="shared" si="51"/>
        <v>7.6</v>
      </c>
      <c r="P296" s="30">
        <v>7.6</v>
      </c>
      <c r="Q296" s="30">
        <v>0</v>
      </c>
      <c r="R296" s="51"/>
      <c r="S296" s="51"/>
      <c r="T296" s="1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7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Q296" s="6"/>
      <c r="BR296" s="7"/>
      <c r="BS296" s="6"/>
      <c r="BT296" s="6"/>
      <c r="BU296" s="6"/>
      <c r="BV296" s="6"/>
      <c r="BW296" s="6"/>
      <c r="BX296" s="6"/>
      <c r="BY296" s="6"/>
      <c r="BZ296" s="6"/>
      <c r="CA296" s="6"/>
      <c r="CB296" s="6"/>
      <c r="CC296" s="6"/>
      <c r="CD296" s="6"/>
      <c r="CE296" s="6"/>
      <c r="CF296" s="6"/>
      <c r="CG296" s="6"/>
      <c r="CH296" s="6"/>
      <c r="CI296" s="6"/>
      <c r="CJ296" s="6"/>
      <c r="CK296" s="6"/>
      <c r="CL296" s="6"/>
      <c r="CM296" s="6"/>
      <c r="CN296" s="6"/>
      <c r="CO296" s="6"/>
      <c r="CP296" s="6"/>
      <c r="CQ296" s="6"/>
      <c r="CR296" s="6"/>
      <c r="CS296" s="6"/>
      <c r="CT296" s="7"/>
      <c r="CU296" s="6"/>
      <c r="CV296" s="6"/>
      <c r="CW296" s="6"/>
      <c r="CX296" s="6"/>
      <c r="CY296" s="6"/>
      <c r="CZ296" s="6"/>
      <c r="DA296" s="6"/>
      <c r="DB296" s="6"/>
      <c r="DC296" s="6"/>
      <c r="DD296" s="6"/>
      <c r="DE296" s="6"/>
      <c r="DF296" s="6"/>
      <c r="DG296" s="6"/>
      <c r="DH296" s="6"/>
      <c r="DI296" s="6"/>
      <c r="DJ296" s="6"/>
      <c r="DK296" s="6"/>
      <c r="DL296" s="6"/>
      <c r="DM296" s="6"/>
      <c r="DN296" s="6"/>
      <c r="DO296" s="6"/>
      <c r="DP296" s="6"/>
      <c r="DQ296" s="6"/>
      <c r="DR296" s="6"/>
      <c r="DS296" s="6"/>
      <c r="DT296" s="6"/>
      <c r="DU296" s="6"/>
      <c r="DV296" s="7"/>
      <c r="DW296" s="6"/>
      <c r="DX296" s="6"/>
      <c r="DY296" s="6"/>
      <c r="DZ296" s="6"/>
      <c r="EA296" s="6"/>
      <c r="EB296" s="6"/>
      <c r="EC296" s="6"/>
      <c r="ED296" s="6"/>
      <c r="EE296" s="6"/>
      <c r="EF296" s="6"/>
      <c r="EG296" s="6"/>
      <c r="EH296" s="6"/>
      <c r="EI296" s="6"/>
      <c r="EJ296" s="6"/>
      <c r="EK296" s="6"/>
      <c r="EL296" s="6"/>
      <c r="EM296" s="6"/>
      <c r="EN296" s="6"/>
      <c r="EO296" s="6"/>
      <c r="EP296" s="6"/>
      <c r="EQ296" s="6"/>
      <c r="ER296" s="6"/>
      <c r="ES296" s="6"/>
      <c r="ET296" s="6"/>
      <c r="EU296" s="6"/>
      <c r="EV296" s="6"/>
      <c r="EW296" s="6"/>
      <c r="EX296" s="7"/>
      <c r="EY296" s="6"/>
      <c r="EZ296" s="6"/>
    </row>
    <row r="297" spans="1:156" s="2" customFormat="1" ht="17.100000000000001" customHeight="1">
      <c r="A297" s="37" t="s">
        <v>275</v>
      </c>
      <c r="B297" s="4">
        <v>1</v>
      </c>
      <c r="C297" s="4">
        <v>10</v>
      </c>
      <c r="D297" s="36">
        <f t="shared" si="46"/>
        <v>1</v>
      </c>
      <c r="E297" s="63">
        <v>771</v>
      </c>
      <c r="F297" s="30">
        <f t="shared" si="47"/>
        <v>70.099999999999994</v>
      </c>
      <c r="G297" s="30">
        <f t="shared" si="48"/>
        <v>70.099999999999994</v>
      </c>
      <c r="H297" s="30">
        <f t="shared" si="54"/>
        <v>0</v>
      </c>
      <c r="I297" s="30"/>
      <c r="J297" s="30">
        <f t="shared" si="50"/>
        <v>70.099999999999994</v>
      </c>
      <c r="K297" s="58"/>
      <c r="L297" s="58"/>
      <c r="M297" s="59"/>
      <c r="N297" s="59"/>
      <c r="O297" s="30">
        <f t="shared" si="51"/>
        <v>70.099999999999994</v>
      </c>
      <c r="P297" s="30">
        <v>70.099999999999994</v>
      </c>
      <c r="Q297" s="30">
        <v>0</v>
      </c>
      <c r="R297" s="51"/>
      <c r="S297" s="51"/>
      <c r="T297" s="1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7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Q297" s="6"/>
      <c r="BR297" s="7"/>
      <c r="BS297" s="6"/>
      <c r="BT297" s="6"/>
      <c r="BU297" s="6"/>
      <c r="BV297" s="6"/>
      <c r="BW297" s="6"/>
      <c r="BX297" s="6"/>
      <c r="BY297" s="6"/>
      <c r="BZ297" s="6"/>
      <c r="CA297" s="6"/>
      <c r="CB297" s="6"/>
      <c r="CC297" s="6"/>
      <c r="CD297" s="6"/>
      <c r="CE297" s="6"/>
      <c r="CF297" s="6"/>
      <c r="CG297" s="6"/>
      <c r="CH297" s="6"/>
      <c r="CI297" s="6"/>
      <c r="CJ297" s="6"/>
      <c r="CK297" s="6"/>
      <c r="CL297" s="6"/>
      <c r="CM297" s="6"/>
      <c r="CN297" s="6"/>
      <c r="CO297" s="6"/>
      <c r="CP297" s="6"/>
      <c r="CQ297" s="6"/>
      <c r="CR297" s="6"/>
      <c r="CS297" s="6"/>
      <c r="CT297" s="7"/>
      <c r="CU297" s="6"/>
      <c r="CV297" s="6"/>
      <c r="CW297" s="6"/>
      <c r="CX297" s="6"/>
      <c r="CY297" s="6"/>
      <c r="CZ297" s="6"/>
      <c r="DA297" s="6"/>
      <c r="DB297" s="6"/>
      <c r="DC297" s="6"/>
      <c r="DD297" s="6"/>
      <c r="DE297" s="6"/>
      <c r="DF297" s="6"/>
      <c r="DG297" s="6"/>
      <c r="DH297" s="6"/>
      <c r="DI297" s="6"/>
      <c r="DJ297" s="6"/>
      <c r="DK297" s="6"/>
      <c r="DL297" s="6"/>
      <c r="DM297" s="6"/>
      <c r="DN297" s="6"/>
      <c r="DO297" s="6"/>
      <c r="DP297" s="6"/>
      <c r="DQ297" s="6"/>
      <c r="DR297" s="6"/>
      <c r="DS297" s="6"/>
      <c r="DT297" s="6"/>
      <c r="DU297" s="6"/>
      <c r="DV297" s="7"/>
      <c r="DW297" s="6"/>
      <c r="DX297" s="6"/>
      <c r="DY297" s="6"/>
      <c r="DZ297" s="6"/>
      <c r="EA297" s="6"/>
      <c r="EB297" s="6"/>
      <c r="EC297" s="6"/>
      <c r="ED297" s="6"/>
      <c r="EE297" s="6"/>
      <c r="EF297" s="6"/>
      <c r="EG297" s="6"/>
      <c r="EH297" s="6"/>
      <c r="EI297" s="6"/>
      <c r="EJ297" s="6"/>
      <c r="EK297" s="6"/>
      <c r="EL297" s="6"/>
      <c r="EM297" s="6"/>
      <c r="EN297" s="6"/>
      <c r="EO297" s="6"/>
      <c r="EP297" s="6"/>
      <c r="EQ297" s="6"/>
      <c r="ER297" s="6"/>
      <c r="ES297" s="6"/>
      <c r="ET297" s="6"/>
      <c r="EU297" s="6"/>
      <c r="EV297" s="6"/>
      <c r="EW297" s="6"/>
      <c r="EX297" s="7"/>
      <c r="EY297" s="6"/>
      <c r="EZ297" s="6"/>
    </row>
    <row r="298" spans="1:156" s="2" customFormat="1" ht="17.100000000000001" customHeight="1">
      <c r="A298" s="37" t="s">
        <v>276</v>
      </c>
      <c r="B298" s="4">
        <v>1</v>
      </c>
      <c r="C298" s="4">
        <v>10</v>
      </c>
      <c r="D298" s="36">
        <f t="shared" si="46"/>
        <v>1</v>
      </c>
      <c r="E298" s="63">
        <v>1113</v>
      </c>
      <c r="F298" s="30">
        <f t="shared" si="47"/>
        <v>101.2</v>
      </c>
      <c r="G298" s="30">
        <f t="shared" si="48"/>
        <v>101.2</v>
      </c>
      <c r="H298" s="30">
        <f t="shared" si="54"/>
        <v>0</v>
      </c>
      <c r="I298" s="30"/>
      <c r="J298" s="30">
        <f t="shared" si="50"/>
        <v>101.2</v>
      </c>
      <c r="K298" s="58"/>
      <c r="L298" s="58"/>
      <c r="M298" s="59"/>
      <c r="N298" s="59"/>
      <c r="O298" s="30">
        <f t="shared" si="51"/>
        <v>101.2</v>
      </c>
      <c r="P298" s="30">
        <v>101.2</v>
      </c>
      <c r="Q298" s="30">
        <v>0</v>
      </c>
      <c r="R298" s="51"/>
      <c r="S298" s="51"/>
      <c r="T298" s="1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7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Q298" s="6"/>
      <c r="BR298" s="7"/>
      <c r="BS298" s="6"/>
      <c r="BT298" s="6"/>
      <c r="BU298" s="6"/>
      <c r="BV298" s="6"/>
      <c r="BW298" s="6"/>
      <c r="BX298" s="6"/>
      <c r="BY298" s="6"/>
      <c r="BZ298" s="6"/>
      <c r="CA298" s="6"/>
      <c r="CB298" s="6"/>
      <c r="CC298" s="6"/>
      <c r="CD298" s="6"/>
      <c r="CE298" s="6"/>
      <c r="CF298" s="6"/>
      <c r="CG298" s="6"/>
      <c r="CH298" s="6"/>
      <c r="CI298" s="6"/>
      <c r="CJ298" s="6"/>
      <c r="CK298" s="6"/>
      <c r="CL298" s="6"/>
      <c r="CM298" s="6"/>
      <c r="CN298" s="6"/>
      <c r="CO298" s="6"/>
      <c r="CP298" s="6"/>
      <c r="CQ298" s="6"/>
      <c r="CR298" s="6"/>
      <c r="CS298" s="6"/>
      <c r="CT298" s="7"/>
      <c r="CU298" s="6"/>
      <c r="CV298" s="6"/>
      <c r="CW298" s="6"/>
      <c r="CX298" s="6"/>
      <c r="CY298" s="6"/>
      <c r="CZ298" s="6"/>
      <c r="DA298" s="6"/>
      <c r="DB298" s="6"/>
      <c r="DC298" s="6"/>
      <c r="DD298" s="6"/>
      <c r="DE298" s="6"/>
      <c r="DF298" s="6"/>
      <c r="DG298" s="6"/>
      <c r="DH298" s="6"/>
      <c r="DI298" s="6"/>
      <c r="DJ298" s="6"/>
      <c r="DK298" s="6"/>
      <c r="DL298" s="6"/>
      <c r="DM298" s="6"/>
      <c r="DN298" s="6"/>
      <c r="DO298" s="6"/>
      <c r="DP298" s="6"/>
      <c r="DQ298" s="6"/>
      <c r="DR298" s="6"/>
      <c r="DS298" s="6"/>
      <c r="DT298" s="6"/>
      <c r="DU298" s="6"/>
      <c r="DV298" s="7"/>
      <c r="DW298" s="6"/>
      <c r="DX298" s="6"/>
      <c r="DY298" s="6"/>
      <c r="DZ298" s="6"/>
      <c r="EA298" s="6"/>
      <c r="EB298" s="6"/>
      <c r="EC298" s="6"/>
      <c r="ED298" s="6"/>
      <c r="EE298" s="6"/>
      <c r="EF298" s="6"/>
      <c r="EG298" s="6"/>
      <c r="EH298" s="6"/>
      <c r="EI298" s="6"/>
      <c r="EJ298" s="6"/>
      <c r="EK298" s="6"/>
      <c r="EL298" s="6"/>
      <c r="EM298" s="6"/>
      <c r="EN298" s="6"/>
      <c r="EO298" s="6"/>
      <c r="EP298" s="6"/>
      <c r="EQ298" s="6"/>
      <c r="ER298" s="6"/>
      <c r="ES298" s="6"/>
      <c r="ET298" s="6"/>
      <c r="EU298" s="6"/>
      <c r="EV298" s="6"/>
      <c r="EW298" s="6"/>
      <c r="EX298" s="7"/>
      <c r="EY298" s="6"/>
      <c r="EZ298" s="6"/>
    </row>
    <row r="299" spans="1:156" s="2" customFormat="1" ht="17.100000000000001" customHeight="1">
      <c r="A299" s="37" t="s">
        <v>277</v>
      </c>
      <c r="B299" s="4">
        <v>1</v>
      </c>
      <c r="C299" s="4">
        <v>10</v>
      </c>
      <c r="D299" s="36">
        <f t="shared" si="46"/>
        <v>1</v>
      </c>
      <c r="E299" s="63">
        <v>115</v>
      </c>
      <c r="F299" s="30">
        <f t="shared" si="47"/>
        <v>10.5</v>
      </c>
      <c r="G299" s="30">
        <f t="shared" si="48"/>
        <v>10.5</v>
      </c>
      <c r="H299" s="30">
        <f t="shared" si="54"/>
        <v>0</v>
      </c>
      <c r="I299" s="30"/>
      <c r="J299" s="30">
        <f t="shared" si="50"/>
        <v>10.5</v>
      </c>
      <c r="K299" s="58"/>
      <c r="L299" s="58"/>
      <c r="M299" s="59"/>
      <c r="N299" s="59"/>
      <c r="O299" s="30">
        <f t="shared" si="51"/>
        <v>10.5</v>
      </c>
      <c r="P299" s="30">
        <v>10.5</v>
      </c>
      <c r="Q299" s="30">
        <v>0</v>
      </c>
      <c r="R299" s="51"/>
      <c r="S299" s="51"/>
      <c r="T299" s="1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7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  <c r="BP299" s="6"/>
      <c r="BQ299" s="6"/>
      <c r="BR299" s="7"/>
      <c r="BS299" s="6"/>
      <c r="BT299" s="6"/>
      <c r="BU299" s="6"/>
      <c r="BV299" s="6"/>
      <c r="BW299" s="6"/>
      <c r="BX299" s="6"/>
      <c r="BY299" s="6"/>
      <c r="BZ299" s="6"/>
      <c r="CA299" s="6"/>
      <c r="CB299" s="6"/>
      <c r="CC299" s="6"/>
      <c r="CD299" s="6"/>
      <c r="CE299" s="6"/>
      <c r="CF299" s="6"/>
      <c r="CG299" s="6"/>
      <c r="CH299" s="6"/>
      <c r="CI299" s="6"/>
      <c r="CJ299" s="6"/>
      <c r="CK299" s="6"/>
      <c r="CL299" s="6"/>
      <c r="CM299" s="6"/>
      <c r="CN299" s="6"/>
      <c r="CO299" s="6"/>
      <c r="CP299" s="6"/>
      <c r="CQ299" s="6"/>
      <c r="CR299" s="6"/>
      <c r="CS299" s="6"/>
      <c r="CT299" s="7"/>
      <c r="CU299" s="6"/>
      <c r="CV299" s="6"/>
      <c r="CW299" s="6"/>
      <c r="CX299" s="6"/>
      <c r="CY299" s="6"/>
      <c r="CZ299" s="6"/>
      <c r="DA299" s="6"/>
      <c r="DB299" s="6"/>
      <c r="DC299" s="6"/>
      <c r="DD299" s="6"/>
      <c r="DE299" s="6"/>
      <c r="DF299" s="6"/>
      <c r="DG299" s="6"/>
      <c r="DH299" s="6"/>
      <c r="DI299" s="6"/>
      <c r="DJ299" s="6"/>
      <c r="DK299" s="6"/>
      <c r="DL299" s="6"/>
      <c r="DM299" s="6"/>
      <c r="DN299" s="6"/>
      <c r="DO299" s="6"/>
      <c r="DP299" s="6"/>
      <c r="DQ299" s="6"/>
      <c r="DR299" s="6"/>
      <c r="DS299" s="6"/>
      <c r="DT299" s="6"/>
      <c r="DU299" s="6"/>
      <c r="DV299" s="7"/>
      <c r="DW299" s="6"/>
      <c r="DX299" s="6"/>
      <c r="DY299" s="6"/>
      <c r="DZ299" s="6"/>
      <c r="EA299" s="6"/>
      <c r="EB299" s="6"/>
      <c r="EC299" s="6"/>
      <c r="ED299" s="6"/>
      <c r="EE299" s="6"/>
      <c r="EF299" s="6"/>
      <c r="EG299" s="6"/>
      <c r="EH299" s="6"/>
      <c r="EI299" s="6"/>
      <c r="EJ299" s="6"/>
      <c r="EK299" s="6"/>
      <c r="EL299" s="6"/>
      <c r="EM299" s="6"/>
      <c r="EN299" s="6"/>
      <c r="EO299" s="6"/>
      <c r="EP299" s="6"/>
      <c r="EQ299" s="6"/>
      <c r="ER299" s="6"/>
      <c r="ES299" s="6"/>
      <c r="ET299" s="6"/>
      <c r="EU299" s="6"/>
      <c r="EV299" s="6"/>
      <c r="EW299" s="6"/>
      <c r="EX299" s="7"/>
      <c r="EY299" s="6"/>
      <c r="EZ299" s="6"/>
    </row>
    <row r="300" spans="1:156" s="2" customFormat="1" ht="17.100000000000001" customHeight="1">
      <c r="A300" s="37" t="s">
        <v>278</v>
      </c>
      <c r="B300" s="4">
        <v>1</v>
      </c>
      <c r="C300" s="4">
        <v>10</v>
      </c>
      <c r="D300" s="36">
        <f t="shared" si="46"/>
        <v>1</v>
      </c>
      <c r="E300" s="63">
        <v>1109</v>
      </c>
      <c r="F300" s="30">
        <f t="shared" si="47"/>
        <v>100.8</v>
      </c>
      <c r="G300" s="30">
        <f t="shared" si="48"/>
        <v>100.8</v>
      </c>
      <c r="H300" s="30">
        <f t="shared" si="54"/>
        <v>0</v>
      </c>
      <c r="I300" s="30"/>
      <c r="J300" s="30">
        <f t="shared" si="50"/>
        <v>100.8</v>
      </c>
      <c r="K300" s="58"/>
      <c r="L300" s="58"/>
      <c r="M300" s="59"/>
      <c r="N300" s="59"/>
      <c r="O300" s="30">
        <f t="shared" si="51"/>
        <v>100.8</v>
      </c>
      <c r="P300" s="30">
        <v>100.8</v>
      </c>
      <c r="Q300" s="30">
        <v>0</v>
      </c>
      <c r="R300" s="51"/>
      <c r="S300" s="51"/>
      <c r="T300" s="1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7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Q300" s="6"/>
      <c r="BR300" s="7"/>
      <c r="BS300" s="6"/>
      <c r="BT300" s="6"/>
      <c r="BU300" s="6"/>
      <c r="BV300" s="6"/>
      <c r="BW300" s="6"/>
      <c r="BX300" s="6"/>
      <c r="BY300" s="6"/>
      <c r="BZ300" s="6"/>
      <c r="CA300" s="6"/>
      <c r="CB300" s="6"/>
      <c r="CC300" s="6"/>
      <c r="CD300" s="6"/>
      <c r="CE300" s="6"/>
      <c r="CF300" s="6"/>
      <c r="CG300" s="6"/>
      <c r="CH300" s="6"/>
      <c r="CI300" s="6"/>
      <c r="CJ300" s="6"/>
      <c r="CK300" s="6"/>
      <c r="CL300" s="6"/>
      <c r="CM300" s="6"/>
      <c r="CN300" s="6"/>
      <c r="CO300" s="6"/>
      <c r="CP300" s="6"/>
      <c r="CQ300" s="6"/>
      <c r="CR300" s="6"/>
      <c r="CS300" s="6"/>
      <c r="CT300" s="7"/>
      <c r="CU300" s="6"/>
      <c r="CV300" s="6"/>
      <c r="CW300" s="6"/>
      <c r="CX300" s="6"/>
      <c r="CY300" s="6"/>
      <c r="CZ300" s="6"/>
      <c r="DA300" s="6"/>
      <c r="DB300" s="6"/>
      <c r="DC300" s="6"/>
      <c r="DD300" s="6"/>
      <c r="DE300" s="6"/>
      <c r="DF300" s="6"/>
      <c r="DG300" s="6"/>
      <c r="DH300" s="6"/>
      <c r="DI300" s="6"/>
      <c r="DJ300" s="6"/>
      <c r="DK300" s="6"/>
      <c r="DL300" s="6"/>
      <c r="DM300" s="6"/>
      <c r="DN300" s="6"/>
      <c r="DO300" s="6"/>
      <c r="DP300" s="6"/>
      <c r="DQ300" s="6"/>
      <c r="DR300" s="6"/>
      <c r="DS300" s="6"/>
      <c r="DT300" s="6"/>
      <c r="DU300" s="6"/>
      <c r="DV300" s="7"/>
      <c r="DW300" s="6"/>
      <c r="DX300" s="6"/>
      <c r="DY300" s="6"/>
      <c r="DZ300" s="6"/>
      <c r="EA300" s="6"/>
      <c r="EB300" s="6"/>
      <c r="EC300" s="6"/>
      <c r="ED300" s="6"/>
      <c r="EE300" s="6"/>
      <c r="EF300" s="6"/>
      <c r="EG300" s="6"/>
      <c r="EH300" s="6"/>
      <c r="EI300" s="6"/>
      <c r="EJ300" s="6"/>
      <c r="EK300" s="6"/>
      <c r="EL300" s="6"/>
      <c r="EM300" s="6"/>
      <c r="EN300" s="6"/>
      <c r="EO300" s="6"/>
      <c r="EP300" s="6"/>
      <c r="EQ300" s="6"/>
      <c r="ER300" s="6"/>
      <c r="ES300" s="6"/>
      <c r="ET300" s="6"/>
      <c r="EU300" s="6"/>
      <c r="EV300" s="6"/>
      <c r="EW300" s="6"/>
      <c r="EX300" s="7"/>
      <c r="EY300" s="6"/>
      <c r="EZ300" s="6"/>
    </row>
    <row r="301" spans="1:156" s="2" customFormat="1" ht="17.100000000000001" customHeight="1">
      <c r="A301" s="37" t="s">
        <v>279</v>
      </c>
      <c r="B301" s="4">
        <v>1</v>
      </c>
      <c r="C301" s="4">
        <v>10</v>
      </c>
      <c r="D301" s="36">
        <f t="shared" si="46"/>
        <v>1</v>
      </c>
      <c r="E301" s="63">
        <v>517</v>
      </c>
      <c r="F301" s="30">
        <f t="shared" si="47"/>
        <v>47</v>
      </c>
      <c r="G301" s="30">
        <f t="shared" si="48"/>
        <v>47</v>
      </c>
      <c r="H301" s="30">
        <f t="shared" si="54"/>
        <v>0</v>
      </c>
      <c r="I301" s="30"/>
      <c r="J301" s="30">
        <f t="shared" si="50"/>
        <v>47</v>
      </c>
      <c r="K301" s="58"/>
      <c r="L301" s="58"/>
      <c r="M301" s="59"/>
      <c r="N301" s="59"/>
      <c r="O301" s="30">
        <f t="shared" si="51"/>
        <v>47</v>
      </c>
      <c r="P301" s="30">
        <v>47</v>
      </c>
      <c r="Q301" s="30">
        <v>0</v>
      </c>
      <c r="R301" s="51"/>
      <c r="S301" s="51"/>
      <c r="T301" s="1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7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  <c r="BP301" s="6"/>
      <c r="BQ301" s="6"/>
      <c r="BR301" s="7"/>
      <c r="BS301" s="6"/>
      <c r="BT301" s="6"/>
      <c r="BU301" s="6"/>
      <c r="BV301" s="6"/>
      <c r="BW301" s="6"/>
      <c r="BX301" s="6"/>
      <c r="BY301" s="6"/>
      <c r="BZ301" s="6"/>
      <c r="CA301" s="6"/>
      <c r="CB301" s="6"/>
      <c r="CC301" s="6"/>
      <c r="CD301" s="6"/>
      <c r="CE301" s="6"/>
      <c r="CF301" s="6"/>
      <c r="CG301" s="6"/>
      <c r="CH301" s="6"/>
      <c r="CI301" s="6"/>
      <c r="CJ301" s="6"/>
      <c r="CK301" s="6"/>
      <c r="CL301" s="6"/>
      <c r="CM301" s="6"/>
      <c r="CN301" s="6"/>
      <c r="CO301" s="6"/>
      <c r="CP301" s="6"/>
      <c r="CQ301" s="6"/>
      <c r="CR301" s="6"/>
      <c r="CS301" s="6"/>
      <c r="CT301" s="7"/>
      <c r="CU301" s="6"/>
      <c r="CV301" s="6"/>
      <c r="CW301" s="6"/>
      <c r="CX301" s="6"/>
      <c r="CY301" s="6"/>
      <c r="CZ301" s="6"/>
      <c r="DA301" s="6"/>
      <c r="DB301" s="6"/>
      <c r="DC301" s="6"/>
      <c r="DD301" s="6"/>
      <c r="DE301" s="6"/>
      <c r="DF301" s="6"/>
      <c r="DG301" s="6"/>
      <c r="DH301" s="6"/>
      <c r="DI301" s="6"/>
      <c r="DJ301" s="6"/>
      <c r="DK301" s="6"/>
      <c r="DL301" s="6"/>
      <c r="DM301" s="6"/>
      <c r="DN301" s="6"/>
      <c r="DO301" s="6"/>
      <c r="DP301" s="6"/>
      <c r="DQ301" s="6"/>
      <c r="DR301" s="6"/>
      <c r="DS301" s="6"/>
      <c r="DT301" s="6"/>
      <c r="DU301" s="6"/>
      <c r="DV301" s="7"/>
      <c r="DW301" s="6"/>
      <c r="DX301" s="6"/>
      <c r="DY301" s="6"/>
      <c r="DZ301" s="6"/>
      <c r="EA301" s="6"/>
      <c r="EB301" s="6"/>
      <c r="EC301" s="6"/>
      <c r="ED301" s="6"/>
      <c r="EE301" s="6"/>
      <c r="EF301" s="6"/>
      <c r="EG301" s="6"/>
      <c r="EH301" s="6"/>
      <c r="EI301" s="6"/>
      <c r="EJ301" s="6"/>
      <c r="EK301" s="6"/>
      <c r="EL301" s="6"/>
      <c r="EM301" s="6"/>
      <c r="EN301" s="6"/>
      <c r="EO301" s="6"/>
      <c r="EP301" s="6"/>
      <c r="EQ301" s="6"/>
      <c r="ER301" s="6"/>
      <c r="ES301" s="6"/>
      <c r="ET301" s="6"/>
      <c r="EU301" s="6"/>
      <c r="EV301" s="6"/>
      <c r="EW301" s="6"/>
      <c r="EX301" s="7"/>
      <c r="EY301" s="6"/>
      <c r="EZ301" s="6"/>
    </row>
    <row r="302" spans="1:156" s="2" customFormat="1" ht="17.100000000000001" customHeight="1">
      <c r="A302" s="37" t="s">
        <v>280</v>
      </c>
      <c r="B302" s="4">
        <v>1</v>
      </c>
      <c r="C302" s="4">
        <v>10</v>
      </c>
      <c r="D302" s="36">
        <f t="shared" si="46"/>
        <v>1</v>
      </c>
      <c r="E302" s="63">
        <v>105</v>
      </c>
      <c r="F302" s="30">
        <f t="shared" si="47"/>
        <v>9.5</v>
      </c>
      <c r="G302" s="30">
        <f t="shared" si="48"/>
        <v>9.5</v>
      </c>
      <c r="H302" s="30">
        <f t="shared" si="54"/>
        <v>0</v>
      </c>
      <c r="I302" s="30"/>
      <c r="J302" s="30">
        <f t="shared" si="50"/>
        <v>9.5</v>
      </c>
      <c r="K302" s="58"/>
      <c r="L302" s="58"/>
      <c r="M302" s="59"/>
      <c r="N302" s="59"/>
      <c r="O302" s="30">
        <f t="shared" si="51"/>
        <v>9.5</v>
      </c>
      <c r="P302" s="30">
        <v>9.5</v>
      </c>
      <c r="Q302" s="30">
        <v>0</v>
      </c>
      <c r="R302" s="51"/>
      <c r="S302" s="51"/>
      <c r="T302" s="1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7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  <c r="BP302" s="6"/>
      <c r="BQ302" s="6"/>
      <c r="BR302" s="7"/>
      <c r="BS302" s="6"/>
      <c r="BT302" s="6"/>
      <c r="BU302" s="6"/>
      <c r="BV302" s="6"/>
      <c r="BW302" s="6"/>
      <c r="BX302" s="6"/>
      <c r="BY302" s="6"/>
      <c r="BZ302" s="6"/>
      <c r="CA302" s="6"/>
      <c r="CB302" s="6"/>
      <c r="CC302" s="6"/>
      <c r="CD302" s="6"/>
      <c r="CE302" s="6"/>
      <c r="CF302" s="6"/>
      <c r="CG302" s="6"/>
      <c r="CH302" s="6"/>
      <c r="CI302" s="6"/>
      <c r="CJ302" s="6"/>
      <c r="CK302" s="6"/>
      <c r="CL302" s="6"/>
      <c r="CM302" s="6"/>
      <c r="CN302" s="6"/>
      <c r="CO302" s="6"/>
      <c r="CP302" s="6"/>
      <c r="CQ302" s="6"/>
      <c r="CR302" s="6"/>
      <c r="CS302" s="6"/>
      <c r="CT302" s="7"/>
      <c r="CU302" s="6"/>
      <c r="CV302" s="6"/>
      <c r="CW302" s="6"/>
      <c r="CX302" s="6"/>
      <c r="CY302" s="6"/>
      <c r="CZ302" s="6"/>
      <c r="DA302" s="6"/>
      <c r="DB302" s="6"/>
      <c r="DC302" s="6"/>
      <c r="DD302" s="6"/>
      <c r="DE302" s="6"/>
      <c r="DF302" s="6"/>
      <c r="DG302" s="6"/>
      <c r="DH302" s="6"/>
      <c r="DI302" s="6"/>
      <c r="DJ302" s="6"/>
      <c r="DK302" s="6"/>
      <c r="DL302" s="6"/>
      <c r="DM302" s="6"/>
      <c r="DN302" s="6"/>
      <c r="DO302" s="6"/>
      <c r="DP302" s="6"/>
      <c r="DQ302" s="6"/>
      <c r="DR302" s="6"/>
      <c r="DS302" s="6"/>
      <c r="DT302" s="6"/>
      <c r="DU302" s="6"/>
      <c r="DV302" s="7"/>
      <c r="DW302" s="6"/>
      <c r="DX302" s="6"/>
      <c r="DY302" s="6"/>
      <c r="DZ302" s="6"/>
      <c r="EA302" s="6"/>
      <c r="EB302" s="6"/>
      <c r="EC302" s="6"/>
      <c r="ED302" s="6"/>
      <c r="EE302" s="6"/>
      <c r="EF302" s="6"/>
      <c r="EG302" s="6"/>
      <c r="EH302" s="6"/>
      <c r="EI302" s="6"/>
      <c r="EJ302" s="6"/>
      <c r="EK302" s="6"/>
      <c r="EL302" s="6"/>
      <c r="EM302" s="6"/>
      <c r="EN302" s="6"/>
      <c r="EO302" s="6"/>
      <c r="EP302" s="6"/>
      <c r="EQ302" s="6"/>
      <c r="ER302" s="6"/>
      <c r="ES302" s="6"/>
      <c r="ET302" s="6"/>
      <c r="EU302" s="6"/>
      <c r="EV302" s="6"/>
      <c r="EW302" s="6"/>
      <c r="EX302" s="7"/>
      <c r="EY302" s="6"/>
      <c r="EZ302" s="6"/>
    </row>
    <row r="303" spans="1:156" s="2" customFormat="1" ht="17.100000000000001" customHeight="1">
      <c r="A303" s="37" t="s">
        <v>281</v>
      </c>
      <c r="B303" s="4">
        <v>1</v>
      </c>
      <c r="C303" s="4">
        <v>10</v>
      </c>
      <c r="D303" s="36">
        <f t="shared" si="46"/>
        <v>1</v>
      </c>
      <c r="E303" s="63">
        <v>1115</v>
      </c>
      <c r="F303" s="30">
        <f t="shared" si="47"/>
        <v>101.4</v>
      </c>
      <c r="G303" s="30">
        <f t="shared" si="48"/>
        <v>101.4</v>
      </c>
      <c r="H303" s="30">
        <f t="shared" si="54"/>
        <v>0</v>
      </c>
      <c r="I303" s="30"/>
      <c r="J303" s="30">
        <f t="shared" si="50"/>
        <v>101.4</v>
      </c>
      <c r="K303" s="58"/>
      <c r="L303" s="58"/>
      <c r="M303" s="59"/>
      <c r="N303" s="59"/>
      <c r="O303" s="30">
        <f t="shared" si="51"/>
        <v>101.4</v>
      </c>
      <c r="P303" s="30">
        <v>101.4</v>
      </c>
      <c r="Q303" s="30">
        <v>0</v>
      </c>
      <c r="R303" s="51"/>
      <c r="S303" s="51"/>
      <c r="T303" s="1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7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Q303" s="6"/>
      <c r="BR303" s="7"/>
      <c r="BS303" s="6"/>
      <c r="BT303" s="6"/>
      <c r="BU303" s="6"/>
      <c r="BV303" s="6"/>
      <c r="BW303" s="6"/>
      <c r="BX303" s="6"/>
      <c r="BY303" s="6"/>
      <c r="BZ303" s="6"/>
      <c r="CA303" s="6"/>
      <c r="CB303" s="6"/>
      <c r="CC303" s="6"/>
      <c r="CD303" s="6"/>
      <c r="CE303" s="6"/>
      <c r="CF303" s="6"/>
      <c r="CG303" s="6"/>
      <c r="CH303" s="6"/>
      <c r="CI303" s="6"/>
      <c r="CJ303" s="6"/>
      <c r="CK303" s="6"/>
      <c r="CL303" s="6"/>
      <c r="CM303" s="6"/>
      <c r="CN303" s="6"/>
      <c r="CO303" s="6"/>
      <c r="CP303" s="6"/>
      <c r="CQ303" s="6"/>
      <c r="CR303" s="6"/>
      <c r="CS303" s="6"/>
      <c r="CT303" s="7"/>
      <c r="CU303" s="6"/>
      <c r="CV303" s="6"/>
      <c r="CW303" s="6"/>
      <c r="CX303" s="6"/>
      <c r="CY303" s="6"/>
      <c r="CZ303" s="6"/>
      <c r="DA303" s="6"/>
      <c r="DB303" s="6"/>
      <c r="DC303" s="6"/>
      <c r="DD303" s="6"/>
      <c r="DE303" s="6"/>
      <c r="DF303" s="6"/>
      <c r="DG303" s="6"/>
      <c r="DH303" s="6"/>
      <c r="DI303" s="6"/>
      <c r="DJ303" s="6"/>
      <c r="DK303" s="6"/>
      <c r="DL303" s="6"/>
      <c r="DM303" s="6"/>
      <c r="DN303" s="6"/>
      <c r="DO303" s="6"/>
      <c r="DP303" s="6"/>
      <c r="DQ303" s="6"/>
      <c r="DR303" s="6"/>
      <c r="DS303" s="6"/>
      <c r="DT303" s="6"/>
      <c r="DU303" s="6"/>
      <c r="DV303" s="7"/>
      <c r="DW303" s="6"/>
      <c r="DX303" s="6"/>
      <c r="DY303" s="6"/>
      <c r="DZ303" s="6"/>
      <c r="EA303" s="6"/>
      <c r="EB303" s="6"/>
      <c r="EC303" s="6"/>
      <c r="ED303" s="6"/>
      <c r="EE303" s="6"/>
      <c r="EF303" s="6"/>
      <c r="EG303" s="6"/>
      <c r="EH303" s="6"/>
      <c r="EI303" s="6"/>
      <c r="EJ303" s="6"/>
      <c r="EK303" s="6"/>
      <c r="EL303" s="6"/>
      <c r="EM303" s="6"/>
      <c r="EN303" s="6"/>
      <c r="EO303" s="6"/>
      <c r="EP303" s="6"/>
      <c r="EQ303" s="6"/>
      <c r="ER303" s="6"/>
      <c r="ES303" s="6"/>
      <c r="ET303" s="6"/>
      <c r="EU303" s="6"/>
      <c r="EV303" s="6"/>
      <c r="EW303" s="6"/>
      <c r="EX303" s="7"/>
      <c r="EY303" s="6"/>
      <c r="EZ303" s="6"/>
    </row>
    <row r="304" spans="1:156" s="2" customFormat="1" ht="17.100000000000001" customHeight="1">
      <c r="A304" s="37" t="s">
        <v>282</v>
      </c>
      <c r="B304" s="4">
        <v>1</v>
      </c>
      <c r="C304" s="4">
        <v>10</v>
      </c>
      <c r="D304" s="36">
        <f t="shared" si="46"/>
        <v>1</v>
      </c>
      <c r="E304" s="63">
        <v>57</v>
      </c>
      <c r="F304" s="30">
        <f t="shared" si="47"/>
        <v>5.2</v>
      </c>
      <c r="G304" s="30">
        <f t="shared" si="48"/>
        <v>5.2</v>
      </c>
      <c r="H304" s="30">
        <f t="shared" si="54"/>
        <v>0</v>
      </c>
      <c r="I304" s="30"/>
      <c r="J304" s="30">
        <f t="shared" si="50"/>
        <v>5.2</v>
      </c>
      <c r="K304" s="58"/>
      <c r="L304" s="58"/>
      <c r="M304" s="59"/>
      <c r="N304" s="59"/>
      <c r="O304" s="30">
        <f t="shared" si="51"/>
        <v>5.2</v>
      </c>
      <c r="P304" s="30">
        <v>5.2</v>
      </c>
      <c r="Q304" s="30">
        <v>0</v>
      </c>
      <c r="R304" s="51"/>
      <c r="S304" s="51"/>
      <c r="T304" s="1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7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  <c r="BP304" s="6"/>
      <c r="BQ304" s="6"/>
      <c r="BR304" s="7"/>
      <c r="BS304" s="6"/>
      <c r="BT304" s="6"/>
      <c r="BU304" s="6"/>
      <c r="BV304" s="6"/>
      <c r="BW304" s="6"/>
      <c r="BX304" s="6"/>
      <c r="BY304" s="6"/>
      <c r="BZ304" s="6"/>
      <c r="CA304" s="6"/>
      <c r="CB304" s="6"/>
      <c r="CC304" s="6"/>
      <c r="CD304" s="6"/>
      <c r="CE304" s="6"/>
      <c r="CF304" s="6"/>
      <c r="CG304" s="6"/>
      <c r="CH304" s="6"/>
      <c r="CI304" s="6"/>
      <c r="CJ304" s="6"/>
      <c r="CK304" s="6"/>
      <c r="CL304" s="6"/>
      <c r="CM304" s="6"/>
      <c r="CN304" s="6"/>
      <c r="CO304" s="6"/>
      <c r="CP304" s="6"/>
      <c r="CQ304" s="6"/>
      <c r="CR304" s="6"/>
      <c r="CS304" s="6"/>
      <c r="CT304" s="7"/>
      <c r="CU304" s="6"/>
      <c r="CV304" s="6"/>
      <c r="CW304" s="6"/>
      <c r="CX304" s="6"/>
      <c r="CY304" s="6"/>
      <c r="CZ304" s="6"/>
      <c r="DA304" s="6"/>
      <c r="DB304" s="6"/>
      <c r="DC304" s="6"/>
      <c r="DD304" s="6"/>
      <c r="DE304" s="6"/>
      <c r="DF304" s="6"/>
      <c r="DG304" s="6"/>
      <c r="DH304" s="6"/>
      <c r="DI304" s="6"/>
      <c r="DJ304" s="6"/>
      <c r="DK304" s="6"/>
      <c r="DL304" s="6"/>
      <c r="DM304" s="6"/>
      <c r="DN304" s="6"/>
      <c r="DO304" s="6"/>
      <c r="DP304" s="6"/>
      <c r="DQ304" s="6"/>
      <c r="DR304" s="6"/>
      <c r="DS304" s="6"/>
      <c r="DT304" s="6"/>
      <c r="DU304" s="6"/>
      <c r="DV304" s="7"/>
      <c r="DW304" s="6"/>
      <c r="DX304" s="6"/>
      <c r="DY304" s="6"/>
      <c r="DZ304" s="6"/>
      <c r="EA304" s="6"/>
      <c r="EB304" s="6"/>
      <c r="EC304" s="6"/>
      <c r="ED304" s="6"/>
      <c r="EE304" s="6"/>
      <c r="EF304" s="6"/>
      <c r="EG304" s="6"/>
      <c r="EH304" s="6"/>
      <c r="EI304" s="6"/>
      <c r="EJ304" s="6"/>
      <c r="EK304" s="6"/>
      <c r="EL304" s="6"/>
      <c r="EM304" s="6"/>
      <c r="EN304" s="6"/>
      <c r="EO304" s="6"/>
      <c r="EP304" s="6"/>
      <c r="EQ304" s="6"/>
      <c r="ER304" s="6"/>
      <c r="ES304" s="6"/>
      <c r="ET304" s="6"/>
      <c r="EU304" s="6"/>
      <c r="EV304" s="6"/>
      <c r="EW304" s="6"/>
      <c r="EX304" s="7"/>
      <c r="EY304" s="6"/>
      <c r="EZ304" s="6"/>
    </row>
    <row r="305" spans="1:156" s="2" customFormat="1" ht="17.100000000000001" customHeight="1">
      <c r="A305" s="37" t="s">
        <v>283</v>
      </c>
      <c r="B305" s="4">
        <v>1</v>
      </c>
      <c r="C305" s="4">
        <v>10</v>
      </c>
      <c r="D305" s="36">
        <f t="shared" si="46"/>
        <v>1</v>
      </c>
      <c r="E305" s="63">
        <v>940</v>
      </c>
      <c r="F305" s="30">
        <f t="shared" si="47"/>
        <v>85.5</v>
      </c>
      <c r="G305" s="30">
        <f t="shared" si="48"/>
        <v>85.5</v>
      </c>
      <c r="H305" s="30">
        <f t="shared" si="54"/>
        <v>0</v>
      </c>
      <c r="I305" s="30"/>
      <c r="J305" s="30">
        <f t="shared" si="50"/>
        <v>85.5</v>
      </c>
      <c r="K305" s="58"/>
      <c r="L305" s="58"/>
      <c r="M305" s="59"/>
      <c r="N305" s="59"/>
      <c r="O305" s="30">
        <f t="shared" si="51"/>
        <v>85.5</v>
      </c>
      <c r="P305" s="30">
        <v>85.5</v>
      </c>
      <c r="Q305" s="30">
        <v>0</v>
      </c>
      <c r="R305" s="51"/>
      <c r="S305" s="51"/>
      <c r="T305" s="1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7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  <c r="BP305" s="6"/>
      <c r="BQ305" s="6"/>
      <c r="BR305" s="7"/>
      <c r="BS305" s="6"/>
      <c r="BT305" s="6"/>
      <c r="BU305" s="6"/>
      <c r="BV305" s="6"/>
      <c r="BW305" s="6"/>
      <c r="BX305" s="6"/>
      <c r="BY305" s="6"/>
      <c r="BZ305" s="6"/>
      <c r="CA305" s="6"/>
      <c r="CB305" s="6"/>
      <c r="CC305" s="6"/>
      <c r="CD305" s="6"/>
      <c r="CE305" s="6"/>
      <c r="CF305" s="6"/>
      <c r="CG305" s="6"/>
      <c r="CH305" s="6"/>
      <c r="CI305" s="6"/>
      <c r="CJ305" s="6"/>
      <c r="CK305" s="6"/>
      <c r="CL305" s="6"/>
      <c r="CM305" s="6"/>
      <c r="CN305" s="6"/>
      <c r="CO305" s="6"/>
      <c r="CP305" s="6"/>
      <c r="CQ305" s="6"/>
      <c r="CR305" s="6"/>
      <c r="CS305" s="6"/>
      <c r="CT305" s="7"/>
      <c r="CU305" s="6"/>
      <c r="CV305" s="6"/>
      <c r="CW305" s="6"/>
      <c r="CX305" s="6"/>
      <c r="CY305" s="6"/>
      <c r="CZ305" s="6"/>
      <c r="DA305" s="6"/>
      <c r="DB305" s="6"/>
      <c r="DC305" s="6"/>
      <c r="DD305" s="6"/>
      <c r="DE305" s="6"/>
      <c r="DF305" s="6"/>
      <c r="DG305" s="6"/>
      <c r="DH305" s="6"/>
      <c r="DI305" s="6"/>
      <c r="DJ305" s="6"/>
      <c r="DK305" s="6"/>
      <c r="DL305" s="6"/>
      <c r="DM305" s="6"/>
      <c r="DN305" s="6"/>
      <c r="DO305" s="6"/>
      <c r="DP305" s="6"/>
      <c r="DQ305" s="6"/>
      <c r="DR305" s="6"/>
      <c r="DS305" s="6"/>
      <c r="DT305" s="6"/>
      <c r="DU305" s="6"/>
      <c r="DV305" s="7"/>
      <c r="DW305" s="6"/>
      <c r="DX305" s="6"/>
      <c r="DY305" s="6"/>
      <c r="DZ305" s="6"/>
      <c r="EA305" s="6"/>
      <c r="EB305" s="6"/>
      <c r="EC305" s="6"/>
      <c r="ED305" s="6"/>
      <c r="EE305" s="6"/>
      <c r="EF305" s="6"/>
      <c r="EG305" s="6"/>
      <c r="EH305" s="6"/>
      <c r="EI305" s="6"/>
      <c r="EJ305" s="6"/>
      <c r="EK305" s="6"/>
      <c r="EL305" s="6"/>
      <c r="EM305" s="6"/>
      <c r="EN305" s="6"/>
      <c r="EO305" s="6"/>
      <c r="EP305" s="6"/>
      <c r="EQ305" s="6"/>
      <c r="ER305" s="6"/>
      <c r="ES305" s="6"/>
      <c r="ET305" s="6"/>
      <c r="EU305" s="6"/>
      <c r="EV305" s="6"/>
      <c r="EW305" s="6"/>
      <c r="EX305" s="7"/>
      <c r="EY305" s="6"/>
      <c r="EZ305" s="6"/>
    </row>
    <row r="306" spans="1:156" s="2" customFormat="1" ht="17.100000000000001" customHeight="1">
      <c r="A306" s="37" t="s">
        <v>284</v>
      </c>
      <c r="B306" s="4">
        <v>1</v>
      </c>
      <c r="C306" s="4">
        <v>10</v>
      </c>
      <c r="D306" s="36">
        <f t="shared" si="46"/>
        <v>1</v>
      </c>
      <c r="E306" s="63">
        <v>45</v>
      </c>
      <c r="F306" s="30">
        <f t="shared" si="47"/>
        <v>4.0999999999999996</v>
      </c>
      <c r="G306" s="30">
        <f t="shared" si="48"/>
        <v>4.0999999999999996</v>
      </c>
      <c r="H306" s="30">
        <f t="shared" si="54"/>
        <v>0</v>
      </c>
      <c r="I306" s="30"/>
      <c r="J306" s="30">
        <f t="shared" si="50"/>
        <v>4.0999999999999996</v>
      </c>
      <c r="K306" s="58"/>
      <c r="L306" s="58"/>
      <c r="M306" s="59"/>
      <c r="N306" s="59"/>
      <c r="O306" s="30">
        <f t="shared" si="51"/>
        <v>4.0999999999999996</v>
      </c>
      <c r="P306" s="30">
        <v>4.0999999999999996</v>
      </c>
      <c r="Q306" s="30">
        <v>0</v>
      </c>
      <c r="R306" s="51"/>
      <c r="S306" s="51"/>
      <c r="T306" s="1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7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  <c r="BC306" s="6"/>
      <c r="BD306" s="6"/>
      <c r="BE306" s="6"/>
      <c r="BF306" s="6"/>
      <c r="BG306" s="6"/>
      <c r="BH306" s="6"/>
      <c r="BI306" s="6"/>
      <c r="BJ306" s="6"/>
      <c r="BK306" s="6"/>
      <c r="BL306" s="6"/>
      <c r="BM306" s="6"/>
      <c r="BN306" s="6"/>
      <c r="BO306" s="6"/>
      <c r="BP306" s="6"/>
      <c r="BQ306" s="6"/>
      <c r="BR306" s="7"/>
      <c r="BS306" s="6"/>
      <c r="BT306" s="6"/>
      <c r="BU306" s="6"/>
      <c r="BV306" s="6"/>
      <c r="BW306" s="6"/>
      <c r="BX306" s="6"/>
      <c r="BY306" s="6"/>
      <c r="BZ306" s="6"/>
      <c r="CA306" s="6"/>
      <c r="CB306" s="6"/>
      <c r="CC306" s="6"/>
      <c r="CD306" s="6"/>
      <c r="CE306" s="6"/>
      <c r="CF306" s="6"/>
      <c r="CG306" s="6"/>
      <c r="CH306" s="6"/>
      <c r="CI306" s="6"/>
      <c r="CJ306" s="6"/>
      <c r="CK306" s="6"/>
      <c r="CL306" s="6"/>
      <c r="CM306" s="6"/>
      <c r="CN306" s="6"/>
      <c r="CO306" s="6"/>
      <c r="CP306" s="6"/>
      <c r="CQ306" s="6"/>
      <c r="CR306" s="6"/>
      <c r="CS306" s="6"/>
      <c r="CT306" s="7"/>
      <c r="CU306" s="6"/>
      <c r="CV306" s="6"/>
      <c r="CW306" s="6"/>
      <c r="CX306" s="6"/>
      <c r="CY306" s="6"/>
      <c r="CZ306" s="6"/>
      <c r="DA306" s="6"/>
      <c r="DB306" s="6"/>
      <c r="DC306" s="6"/>
      <c r="DD306" s="6"/>
      <c r="DE306" s="6"/>
      <c r="DF306" s="6"/>
      <c r="DG306" s="6"/>
      <c r="DH306" s="6"/>
      <c r="DI306" s="6"/>
      <c r="DJ306" s="6"/>
      <c r="DK306" s="6"/>
      <c r="DL306" s="6"/>
      <c r="DM306" s="6"/>
      <c r="DN306" s="6"/>
      <c r="DO306" s="6"/>
      <c r="DP306" s="6"/>
      <c r="DQ306" s="6"/>
      <c r="DR306" s="6"/>
      <c r="DS306" s="6"/>
      <c r="DT306" s="6"/>
      <c r="DU306" s="6"/>
      <c r="DV306" s="7"/>
      <c r="DW306" s="6"/>
      <c r="DX306" s="6"/>
      <c r="DY306" s="6"/>
      <c r="DZ306" s="6"/>
      <c r="EA306" s="6"/>
      <c r="EB306" s="6"/>
      <c r="EC306" s="6"/>
      <c r="ED306" s="6"/>
      <c r="EE306" s="6"/>
      <c r="EF306" s="6"/>
      <c r="EG306" s="6"/>
      <c r="EH306" s="6"/>
      <c r="EI306" s="6"/>
      <c r="EJ306" s="6"/>
      <c r="EK306" s="6"/>
      <c r="EL306" s="6"/>
      <c r="EM306" s="6"/>
      <c r="EN306" s="6"/>
      <c r="EO306" s="6"/>
      <c r="EP306" s="6"/>
      <c r="EQ306" s="6"/>
      <c r="ER306" s="6"/>
      <c r="ES306" s="6"/>
      <c r="ET306" s="6"/>
      <c r="EU306" s="6"/>
      <c r="EV306" s="6"/>
      <c r="EW306" s="6"/>
      <c r="EX306" s="7"/>
      <c r="EY306" s="6"/>
      <c r="EZ306" s="6"/>
    </row>
    <row r="307" spans="1:156" s="2" customFormat="1" ht="16.5" customHeight="1">
      <c r="A307" s="37" t="s">
        <v>285</v>
      </c>
      <c r="B307" s="4">
        <v>1</v>
      </c>
      <c r="C307" s="4">
        <v>10</v>
      </c>
      <c r="D307" s="36">
        <f t="shared" si="46"/>
        <v>1</v>
      </c>
      <c r="E307" s="63">
        <v>146</v>
      </c>
      <c r="F307" s="30">
        <f t="shared" si="47"/>
        <v>13.3</v>
      </c>
      <c r="G307" s="30">
        <f t="shared" si="48"/>
        <v>13.3</v>
      </c>
      <c r="H307" s="30">
        <f t="shared" si="54"/>
        <v>0</v>
      </c>
      <c r="I307" s="30"/>
      <c r="J307" s="30">
        <f t="shared" si="50"/>
        <v>13.3</v>
      </c>
      <c r="K307" s="58"/>
      <c r="L307" s="58"/>
      <c r="M307" s="59"/>
      <c r="N307" s="59"/>
      <c r="O307" s="30">
        <f t="shared" si="51"/>
        <v>13.3</v>
      </c>
      <c r="P307" s="30">
        <v>13.3</v>
      </c>
      <c r="Q307" s="30">
        <v>0</v>
      </c>
      <c r="R307" s="51"/>
      <c r="S307" s="51"/>
      <c r="T307" s="1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7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P307" s="6"/>
      <c r="BQ307" s="6"/>
      <c r="BR307" s="7"/>
      <c r="BS307" s="6"/>
      <c r="BT307" s="6"/>
      <c r="BU307" s="6"/>
      <c r="BV307" s="6"/>
      <c r="BW307" s="6"/>
      <c r="BX307" s="6"/>
      <c r="BY307" s="6"/>
      <c r="BZ307" s="6"/>
      <c r="CA307" s="6"/>
      <c r="CB307" s="6"/>
      <c r="CC307" s="6"/>
      <c r="CD307" s="6"/>
      <c r="CE307" s="6"/>
      <c r="CF307" s="6"/>
      <c r="CG307" s="6"/>
      <c r="CH307" s="6"/>
      <c r="CI307" s="6"/>
      <c r="CJ307" s="6"/>
      <c r="CK307" s="6"/>
      <c r="CL307" s="6"/>
      <c r="CM307" s="6"/>
      <c r="CN307" s="6"/>
      <c r="CO307" s="6"/>
      <c r="CP307" s="6"/>
      <c r="CQ307" s="6"/>
      <c r="CR307" s="6"/>
      <c r="CS307" s="6"/>
      <c r="CT307" s="7"/>
      <c r="CU307" s="6"/>
      <c r="CV307" s="6"/>
      <c r="CW307" s="6"/>
      <c r="CX307" s="6"/>
      <c r="CY307" s="6"/>
      <c r="CZ307" s="6"/>
      <c r="DA307" s="6"/>
      <c r="DB307" s="6"/>
      <c r="DC307" s="6"/>
      <c r="DD307" s="6"/>
      <c r="DE307" s="6"/>
      <c r="DF307" s="6"/>
      <c r="DG307" s="6"/>
      <c r="DH307" s="6"/>
      <c r="DI307" s="6"/>
      <c r="DJ307" s="6"/>
      <c r="DK307" s="6"/>
      <c r="DL307" s="6"/>
      <c r="DM307" s="6"/>
      <c r="DN307" s="6"/>
      <c r="DO307" s="6"/>
      <c r="DP307" s="6"/>
      <c r="DQ307" s="6"/>
      <c r="DR307" s="6"/>
      <c r="DS307" s="6"/>
      <c r="DT307" s="6"/>
      <c r="DU307" s="6"/>
      <c r="DV307" s="7"/>
      <c r="DW307" s="6"/>
      <c r="DX307" s="6"/>
      <c r="DY307" s="6"/>
      <c r="DZ307" s="6"/>
      <c r="EA307" s="6"/>
      <c r="EB307" s="6"/>
      <c r="EC307" s="6"/>
      <c r="ED307" s="6"/>
      <c r="EE307" s="6"/>
      <c r="EF307" s="6"/>
      <c r="EG307" s="6"/>
      <c r="EH307" s="6"/>
      <c r="EI307" s="6"/>
      <c r="EJ307" s="6"/>
      <c r="EK307" s="6"/>
      <c r="EL307" s="6"/>
      <c r="EM307" s="6"/>
      <c r="EN307" s="6"/>
      <c r="EO307" s="6"/>
      <c r="EP307" s="6"/>
      <c r="EQ307" s="6"/>
      <c r="ER307" s="6"/>
      <c r="ES307" s="6"/>
      <c r="ET307" s="6"/>
      <c r="EU307" s="6"/>
      <c r="EV307" s="6"/>
      <c r="EW307" s="6"/>
      <c r="EX307" s="7"/>
      <c r="EY307" s="6"/>
      <c r="EZ307" s="6"/>
    </row>
    <row r="308" spans="1:156" s="2" customFormat="1" ht="17.100000000000001" customHeight="1">
      <c r="A308" s="37" t="s">
        <v>286</v>
      </c>
      <c r="B308" s="4">
        <v>1</v>
      </c>
      <c r="C308" s="4">
        <v>10</v>
      </c>
      <c r="D308" s="36">
        <f t="shared" si="46"/>
        <v>1</v>
      </c>
      <c r="E308" s="63">
        <v>39</v>
      </c>
      <c r="F308" s="30">
        <f t="shared" si="47"/>
        <v>3.5</v>
      </c>
      <c r="G308" s="30">
        <f t="shared" si="48"/>
        <v>3.5</v>
      </c>
      <c r="H308" s="30">
        <f t="shared" si="54"/>
        <v>0</v>
      </c>
      <c r="I308" s="30"/>
      <c r="J308" s="30">
        <f t="shared" si="50"/>
        <v>3.5</v>
      </c>
      <c r="K308" s="58"/>
      <c r="L308" s="58"/>
      <c r="M308" s="59"/>
      <c r="N308" s="59"/>
      <c r="O308" s="30">
        <f t="shared" si="51"/>
        <v>3.5</v>
      </c>
      <c r="P308" s="30">
        <v>3.5</v>
      </c>
      <c r="Q308" s="30">
        <v>0</v>
      </c>
      <c r="R308" s="51"/>
      <c r="S308" s="51"/>
      <c r="T308" s="1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7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  <c r="BB308" s="6"/>
      <c r="BC308" s="6"/>
      <c r="BD308" s="6"/>
      <c r="BE308" s="6"/>
      <c r="BF308" s="6"/>
      <c r="BG308" s="6"/>
      <c r="BH308" s="6"/>
      <c r="BI308" s="6"/>
      <c r="BJ308" s="6"/>
      <c r="BK308" s="6"/>
      <c r="BL308" s="6"/>
      <c r="BM308" s="6"/>
      <c r="BN308" s="6"/>
      <c r="BO308" s="6"/>
      <c r="BP308" s="6"/>
      <c r="BQ308" s="6"/>
      <c r="BR308" s="7"/>
      <c r="BS308" s="6"/>
      <c r="BT308" s="6"/>
      <c r="BU308" s="6"/>
      <c r="BV308" s="6"/>
      <c r="BW308" s="6"/>
      <c r="BX308" s="6"/>
      <c r="BY308" s="6"/>
      <c r="BZ308" s="6"/>
      <c r="CA308" s="6"/>
      <c r="CB308" s="6"/>
      <c r="CC308" s="6"/>
      <c r="CD308" s="6"/>
      <c r="CE308" s="6"/>
      <c r="CF308" s="6"/>
      <c r="CG308" s="6"/>
      <c r="CH308" s="6"/>
      <c r="CI308" s="6"/>
      <c r="CJ308" s="6"/>
      <c r="CK308" s="6"/>
      <c r="CL308" s="6"/>
      <c r="CM308" s="6"/>
      <c r="CN308" s="6"/>
      <c r="CO308" s="6"/>
      <c r="CP308" s="6"/>
      <c r="CQ308" s="6"/>
      <c r="CR308" s="6"/>
      <c r="CS308" s="6"/>
      <c r="CT308" s="7"/>
      <c r="CU308" s="6"/>
      <c r="CV308" s="6"/>
      <c r="CW308" s="6"/>
      <c r="CX308" s="6"/>
      <c r="CY308" s="6"/>
      <c r="CZ308" s="6"/>
      <c r="DA308" s="6"/>
      <c r="DB308" s="6"/>
      <c r="DC308" s="6"/>
      <c r="DD308" s="6"/>
      <c r="DE308" s="6"/>
      <c r="DF308" s="6"/>
      <c r="DG308" s="6"/>
      <c r="DH308" s="6"/>
      <c r="DI308" s="6"/>
      <c r="DJ308" s="6"/>
      <c r="DK308" s="6"/>
      <c r="DL308" s="6"/>
      <c r="DM308" s="6"/>
      <c r="DN308" s="6"/>
      <c r="DO308" s="6"/>
      <c r="DP308" s="6"/>
      <c r="DQ308" s="6"/>
      <c r="DR308" s="6"/>
      <c r="DS308" s="6"/>
      <c r="DT308" s="6"/>
      <c r="DU308" s="6"/>
      <c r="DV308" s="7"/>
      <c r="DW308" s="6"/>
      <c r="DX308" s="6"/>
      <c r="DY308" s="6"/>
      <c r="DZ308" s="6"/>
      <c r="EA308" s="6"/>
      <c r="EB308" s="6"/>
      <c r="EC308" s="6"/>
      <c r="ED308" s="6"/>
      <c r="EE308" s="6"/>
      <c r="EF308" s="6"/>
      <c r="EG308" s="6"/>
      <c r="EH308" s="6"/>
      <c r="EI308" s="6"/>
      <c r="EJ308" s="6"/>
      <c r="EK308" s="6"/>
      <c r="EL308" s="6"/>
      <c r="EM308" s="6"/>
      <c r="EN308" s="6"/>
      <c r="EO308" s="6"/>
      <c r="EP308" s="6"/>
      <c r="EQ308" s="6"/>
      <c r="ER308" s="6"/>
      <c r="ES308" s="6"/>
      <c r="ET308" s="6"/>
      <c r="EU308" s="6"/>
      <c r="EV308" s="6"/>
      <c r="EW308" s="6"/>
      <c r="EX308" s="7"/>
      <c r="EY308" s="6"/>
      <c r="EZ308" s="6"/>
    </row>
    <row r="309" spans="1:156" s="2" customFormat="1" ht="17.100000000000001" customHeight="1">
      <c r="A309" s="37" t="s">
        <v>287</v>
      </c>
      <c r="B309" s="4">
        <v>1</v>
      </c>
      <c r="C309" s="4">
        <v>10</v>
      </c>
      <c r="D309" s="36">
        <f t="shared" si="46"/>
        <v>1</v>
      </c>
      <c r="E309" s="63">
        <v>19</v>
      </c>
      <c r="F309" s="30">
        <f t="shared" si="47"/>
        <v>1.7</v>
      </c>
      <c r="G309" s="30">
        <f t="shared" si="48"/>
        <v>1.7</v>
      </c>
      <c r="H309" s="30">
        <f t="shared" si="54"/>
        <v>0</v>
      </c>
      <c r="I309" s="30"/>
      <c r="J309" s="30">
        <f t="shared" si="50"/>
        <v>1.7</v>
      </c>
      <c r="K309" s="58"/>
      <c r="L309" s="58"/>
      <c r="M309" s="59"/>
      <c r="N309" s="59"/>
      <c r="O309" s="30">
        <f t="shared" si="51"/>
        <v>1.7</v>
      </c>
      <c r="P309" s="30">
        <v>1.7</v>
      </c>
      <c r="Q309" s="30">
        <v>0</v>
      </c>
      <c r="R309" s="51"/>
      <c r="S309" s="51"/>
      <c r="T309" s="1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7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  <c r="BP309" s="6"/>
      <c r="BQ309" s="6"/>
      <c r="BR309" s="7"/>
      <c r="BS309" s="6"/>
      <c r="BT309" s="6"/>
      <c r="BU309" s="6"/>
      <c r="BV309" s="6"/>
      <c r="BW309" s="6"/>
      <c r="BX309" s="6"/>
      <c r="BY309" s="6"/>
      <c r="BZ309" s="6"/>
      <c r="CA309" s="6"/>
      <c r="CB309" s="6"/>
      <c r="CC309" s="6"/>
      <c r="CD309" s="6"/>
      <c r="CE309" s="6"/>
      <c r="CF309" s="6"/>
      <c r="CG309" s="6"/>
      <c r="CH309" s="6"/>
      <c r="CI309" s="6"/>
      <c r="CJ309" s="6"/>
      <c r="CK309" s="6"/>
      <c r="CL309" s="6"/>
      <c r="CM309" s="6"/>
      <c r="CN309" s="6"/>
      <c r="CO309" s="6"/>
      <c r="CP309" s="6"/>
      <c r="CQ309" s="6"/>
      <c r="CR309" s="6"/>
      <c r="CS309" s="6"/>
      <c r="CT309" s="7"/>
      <c r="CU309" s="6"/>
      <c r="CV309" s="6"/>
      <c r="CW309" s="6"/>
      <c r="CX309" s="6"/>
      <c r="CY309" s="6"/>
      <c r="CZ309" s="6"/>
      <c r="DA309" s="6"/>
      <c r="DB309" s="6"/>
      <c r="DC309" s="6"/>
      <c r="DD309" s="6"/>
      <c r="DE309" s="6"/>
      <c r="DF309" s="6"/>
      <c r="DG309" s="6"/>
      <c r="DH309" s="6"/>
      <c r="DI309" s="6"/>
      <c r="DJ309" s="6"/>
      <c r="DK309" s="6"/>
      <c r="DL309" s="6"/>
      <c r="DM309" s="6"/>
      <c r="DN309" s="6"/>
      <c r="DO309" s="6"/>
      <c r="DP309" s="6"/>
      <c r="DQ309" s="6"/>
      <c r="DR309" s="6"/>
      <c r="DS309" s="6"/>
      <c r="DT309" s="6"/>
      <c r="DU309" s="6"/>
      <c r="DV309" s="7"/>
      <c r="DW309" s="6"/>
      <c r="DX309" s="6"/>
      <c r="DY309" s="6"/>
      <c r="DZ309" s="6"/>
      <c r="EA309" s="6"/>
      <c r="EB309" s="6"/>
      <c r="EC309" s="6"/>
      <c r="ED309" s="6"/>
      <c r="EE309" s="6"/>
      <c r="EF309" s="6"/>
      <c r="EG309" s="6"/>
      <c r="EH309" s="6"/>
      <c r="EI309" s="6"/>
      <c r="EJ309" s="6"/>
      <c r="EK309" s="6"/>
      <c r="EL309" s="6"/>
      <c r="EM309" s="6"/>
      <c r="EN309" s="6"/>
      <c r="EO309" s="6"/>
      <c r="EP309" s="6"/>
      <c r="EQ309" s="6"/>
      <c r="ER309" s="6"/>
      <c r="ES309" s="6"/>
      <c r="ET309" s="6"/>
      <c r="EU309" s="6"/>
      <c r="EV309" s="6"/>
      <c r="EW309" s="6"/>
      <c r="EX309" s="7"/>
      <c r="EY309" s="6"/>
      <c r="EZ309" s="6"/>
    </row>
    <row r="310" spans="1:156" s="2" customFormat="1" ht="17.100000000000001" customHeight="1">
      <c r="A310" s="37" t="s">
        <v>288</v>
      </c>
      <c r="B310" s="4">
        <v>1</v>
      </c>
      <c r="C310" s="4">
        <v>10</v>
      </c>
      <c r="D310" s="36">
        <f t="shared" si="46"/>
        <v>1</v>
      </c>
      <c r="E310" s="63">
        <v>654</v>
      </c>
      <c r="F310" s="30">
        <f t="shared" si="47"/>
        <v>59.5</v>
      </c>
      <c r="G310" s="30">
        <f t="shared" si="48"/>
        <v>59.5</v>
      </c>
      <c r="H310" s="30">
        <f t="shared" si="54"/>
        <v>0</v>
      </c>
      <c r="I310" s="30"/>
      <c r="J310" s="30">
        <f t="shared" si="50"/>
        <v>59.5</v>
      </c>
      <c r="K310" s="58"/>
      <c r="L310" s="58"/>
      <c r="M310" s="59"/>
      <c r="N310" s="59"/>
      <c r="O310" s="30">
        <f t="shared" si="51"/>
        <v>59.5</v>
      </c>
      <c r="P310" s="30">
        <v>59.5</v>
      </c>
      <c r="Q310" s="30">
        <v>0</v>
      </c>
      <c r="R310" s="51"/>
      <c r="S310" s="51"/>
      <c r="T310" s="1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7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7"/>
      <c r="BS310" s="6"/>
      <c r="BT310" s="6"/>
      <c r="BU310" s="6"/>
      <c r="BV310" s="6"/>
      <c r="BW310" s="6"/>
      <c r="BX310" s="6"/>
      <c r="BY310" s="6"/>
      <c r="BZ310" s="6"/>
      <c r="CA310" s="6"/>
      <c r="CB310" s="6"/>
      <c r="CC310" s="6"/>
      <c r="CD310" s="6"/>
      <c r="CE310" s="6"/>
      <c r="CF310" s="6"/>
      <c r="CG310" s="6"/>
      <c r="CH310" s="6"/>
      <c r="CI310" s="6"/>
      <c r="CJ310" s="6"/>
      <c r="CK310" s="6"/>
      <c r="CL310" s="6"/>
      <c r="CM310" s="6"/>
      <c r="CN310" s="6"/>
      <c r="CO310" s="6"/>
      <c r="CP310" s="6"/>
      <c r="CQ310" s="6"/>
      <c r="CR310" s="6"/>
      <c r="CS310" s="6"/>
      <c r="CT310" s="7"/>
      <c r="CU310" s="6"/>
      <c r="CV310" s="6"/>
      <c r="CW310" s="6"/>
      <c r="CX310" s="6"/>
      <c r="CY310" s="6"/>
      <c r="CZ310" s="6"/>
      <c r="DA310" s="6"/>
      <c r="DB310" s="6"/>
      <c r="DC310" s="6"/>
      <c r="DD310" s="6"/>
      <c r="DE310" s="6"/>
      <c r="DF310" s="6"/>
      <c r="DG310" s="6"/>
      <c r="DH310" s="6"/>
      <c r="DI310" s="6"/>
      <c r="DJ310" s="6"/>
      <c r="DK310" s="6"/>
      <c r="DL310" s="6"/>
      <c r="DM310" s="6"/>
      <c r="DN310" s="6"/>
      <c r="DO310" s="6"/>
      <c r="DP310" s="6"/>
      <c r="DQ310" s="6"/>
      <c r="DR310" s="6"/>
      <c r="DS310" s="6"/>
      <c r="DT310" s="6"/>
      <c r="DU310" s="6"/>
      <c r="DV310" s="7"/>
      <c r="DW310" s="6"/>
      <c r="DX310" s="6"/>
      <c r="DY310" s="6"/>
      <c r="DZ310" s="6"/>
      <c r="EA310" s="6"/>
      <c r="EB310" s="6"/>
      <c r="EC310" s="6"/>
      <c r="ED310" s="6"/>
      <c r="EE310" s="6"/>
      <c r="EF310" s="6"/>
      <c r="EG310" s="6"/>
      <c r="EH310" s="6"/>
      <c r="EI310" s="6"/>
      <c r="EJ310" s="6"/>
      <c r="EK310" s="6"/>
      <c r="EL310" s="6"/>
      <c r="EM310" s="6"/>
      <c r="EN310" s="6"/>
      <c r="EO310" s="6"/>
      <c r="EP310" s="6"/>
      <c r="EQ310" s="6"/>
      <c r="ER310" s="6"/>
      <c r="ES310" s="6"/>
      <c r="ET310" s="6"/>
      <c r="EU310" s="6"/>
      <c r="EV310" s="6"/>
      <c r="EW310" s="6"/>
      <c r="EX310" s="7"/>
      <c r="EY310" s="6"/>
      <c r="EZ310" s="6"/>
    </row>
    <row r="311" spans="1:156" s="2" customFormat="1" ht="17.100000000000001" customHeight="1">
      <c r="A311" s="37" t="s">
        <v>289</v>
      </c>
      <c r="B311" s="4">
        <v>1</v>
      </c>
      <c r="C311" s="4">
        <v>10</v>
      </c>
      <c r="D311" s="36">
        <f t="shared" si="46"/>
        <v>1</v>
      </c>
      <c r="E311" s="63">
        <v>1144</v>
      </c>
      <c r="F311" s="30">
        <f t="shared" si="47"/>
        <v>104</v>
      </c>
      <c r="G311" s="30">
        <f t="shared" si="48"/>
        <v>104</v>
      </c>
      <c r="H311" s="30">
        <f t="shared" si="54"/>
        <v>0</v>
      </c>
      <c r="I311" s="30"/>
      <c r="J311" s="30">
        <f t="shared" si="50"/>
        <v>104</v>
      </c>
      <c r="K311" s="58"/>
      <c r="L311" s="58"/>
      <c r="M311" s="59"/>
      <c r="N311" s="59"/>
      <c r="O311" s="30">
        <f t="shared" si="51"/>
        <v>104</v>
      </c>
      <c r="P311" s="30">
        <v>104</v>
      </c>
      <c r="Q311" s="30">
        <v>0</v>
      </c>
      <c r="R311" s="51"/>
      <c r="S311" s="51"/>
      <c r="T311" s="1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7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  <c r="BP311" s="6"/>
      <c r="BQ311" s="6"/>
      <c r="BR311" s="7"/>
      <c r="BS311" s="6"/>
      <c r="BT311" s="6"/>
      <c r="BU311" s="6"/>
      <c r="BV311" s="6"/>
      <c r="BW311" s="6"/>
      <c r="BX311" s="6"/>
      <c r="BY311" s="6"/>
      <c r="BZ311" s="6"/>
      <c r="CA311" s="6"/>
      <c r="CB311" s="6"/>
      <c r="CC311" s="6"/>
      <c r="CD311" s="6"/>
      <c r="CE311" s="6"/>
      <c r="CF311" s="6"/>
      <c r="CG311" s="6"/>
      <c r="CH311" s="6"/>
      <c r="CI311" s="6"/>
      <c r="CJ311" s="6"/>
      <c r="CK311" s="6"/>
      <c r="CL311" s="6"/>
      <c r="CM311" s="6"/>
      <c r="CN311" s="6"/>
      <c r="CO311" s="6"/>
      <c r="CP311" s="6"/>
      <c r="CQ311" s="6"/>
      <c r="CR311" s="6"/>
      <c r="CS311" s="6"/>
      <c r="CT311" s="7"/>
      <c r="CU311" s="6"/>
      <c r="CV311" s="6"/>
      <c r="CW311" s="6"/>
      <c r="CX311" s="6"/>
      <c r="CY311" s="6"/>
      <c r="CZ311" s="6"/>
      <c r="DA311" s="6"/>
      <c r="DB311" s="6"/>
      <c r="DC311" s="6"/>
      <c r="DD311" s="6"/>
      <c r="DE311" s="6"/>
      <c r="DF311" s="6"/>
      <c r="DG311" s="6"/>
      <c r="DH311" s="6"/>
      <c r="DI311" s="6"/>
      <c r="DJ311" s="6"/>
      <c r="DK311" s="6"/>
      <c r="DL311" s="6"/>
      <c r="DM311" s="6"/>
      <c r="DN311" s="6"/>
      <c r="DO311" s="6"/>
      <c r="DP311" s="6"/>
      <c r="DQ311" s="6"/>
      <c r="DR311" s="6"/>
      <c r="DS311" s="6"/>
      <c r="DT311" s="6"/>
      <c r="DU311" s="6"/>
      <c r="DV311" s="7"/>
      <c r="DW311" s="6"/>
      <c r="DX311" s="6"/>
      <c r="DY311" s="6"/>
      <c r="DZ311" s="6"/>
      <c r="EA311" s="6"/>
      <c r="EB311" s="6"/>
      <c r="EC311" s="6"/>
      <c r="ED311" s="6"/>
      <c r="EE311" s="6"/>
      <c r="EF311" s="6"/>
      <c r="EG311" s="6"/>
      <c r="EH311" s="6"/>
      <c r="EI311" s="6"/>
      <c r="EJ311" s="6"/>
      <c r="EK311" s="6"/>
      <c r="EL311" s="6"/>
      <c r="EM311" s="6"/>
      <c r="EN311" s="6"/>
      <c r="EO311" s="6"/>
      <c r="EP311" s="6"/>
      <c r="EQ311" s="6"/>
      <c r="ER311" s="6"/>
      <c r="ES311" s="6"/>
      <c r="ET311" s="6"/>
      <c r="EU311" s="6"/>
      <c r="EV311" s="6"/>
      <c r="EW311" s="6"/>
      <c r="EX311" s="7"/>
      <c r="EY311" s="6"/>
      <c r="EZ311" s="6"/>
    </row>
    <row r="312" spans="1:156" s="2" customFormat="1" ht="17.100000000000001" customHeight="1">
      <c r="A312" s="37" t="s">
        <v>290</v>
      </c>
      <c r="B312" s="4">
        <v>1</v>
      </c>
      <c r="C312" s="4">
        <v>10</v>
      </c>
      <c r="D312" s="36">
        <f t="shared" si="46"/>
        <v>1</v>
      </c>
      <c r="E312" s="63">
        <v>1173</v>
      </c>
      <c r="F312" s="30">
        <f t="shared" si="47"/>
        <v>106.6</v>
      </c>
      <c r="G312" s="30">
        <f t="shared" si="48"/>
        <v>106.6</v>
      </c>
      <c r="H312" s="30">
        <f t="shared" si="54"/>
        <v>0</v>
      </c>
      <c r="I312" s="30"/>
      <c r="J312" s="30">
        <f t="shared" si="50"/>
        <v>106.6</v>
      </c>
      <c r="K312" s="58"/>
      <c r="L312" s="58"/>
      <c r="M312" s="59"/>
      <c r="N312" s="59"/>
      <c r="O312" s="30">
        <f t="shared" si="51"/>
        <v>106.6</v>
      </c>
      <c r="P312" s="30">
        <v>106.6</v>
      </c>
      <c r="Q312" s="30">
        <v>0</v>
      </c>
      <c r="R312" s="51"/>
      <c r="S312" s="51"/>
      <c r="T312" s="1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7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  <c r="BP312" s="6"/>
      <c r="BQ312" s="6"/>
      <c r="BR312" s="7"/>
      <c r="BS312" s="6"/>
      <c r="BT312" s="6"/>
      <c r="BU312" s="6"/>
      <c r="BV312" s="6"/>
      <c r="BW312" s="6"/>
      <c r="BX312" s="6"/>
      <c r="BY312" s="6"/>
      <c r="BZ312" s="6"/>
      <c r="CA312" s="6"/>
      <c r="CB312" s="6"/>
      <c r="CC312" s="6"/>
      <c r="CD312" s="6"/>
      <c r="CE312" s="6"/>
      <c r="CF312" s="6"/>
      <c r="CG312" s="6"/>
      <c r="CH312" s="6"/>
      <c r="CI312" s="6"/>
      <c r="CJ312" s="6"/>
      <c r="CK312" s="6"/>
      <c r="CL312" s="6"/>
      <c r="CM312" s="6"/>
      <c r="CN312" s="6"/>
      <c r="CO312" s="6"/>
      <c r="CP312" s="6"/>
      <c r="CQ312" s="6"/>
      <c r="CR312" s="6"/>
      <c r="CS312" s="6"/>
      <c r="CT312" s="7"/>
      <c r="CU312" s="6"/>
      <c r="CV312" s="6"/>
      <c r="CW312" s="6"/>
      <c r="CX312" s="6"/>
      <c r="CY312" s="6"/>
      <c r="CZ312" s="6"/>
      <c r="DA312" s="6"/>
      <c r="DB312" s="6"/>
      <c r="DC312" s="6"/>
      <c r="DD312" s="6"/>
      <c r="DE312" s="6"/>
      <c r="DF312" s="6"/>
      <c r="DG312" s="6"/>
      <c r="DH312" s="6"/>
      <c r="DI312" s="6"/>
      <c r="DJ312" s="6"/>
      <c r="DK312" s="6"/>
      <c r="DL312" s="6"/>
      <c r="DM312" s="6"/>
      <c r="DN312" s="6"/>
      <c r="DO312" s="6"/>
      <c r="DP312" s="6"/>
      <c r="DQ312" s="6"/>
      <c r="DR312" s="6"/>
      <c r="DS312" s="6"/>
      <c r="DT312" s="6"/>
      <c r="DU312" s="6"/>
      <c r="DV312" s="7"/>
      <c r="DW312" s="6"/>
      <c r="DX312" s="6"/>
      <c r="DY312" s="6"/>
      <c r="DZ312" s="6"/>
      <c r="EA312" s="6"/>
      <c r="EB312" s="6"/>
      <c r="EC312" s="6"/>
      <c r="ED312" s="6"/>
      <c r="EE312" s="6"/>
      <c r="EF312" s="6"/>
      <c r="EG312" s="6"/>
      <c r="EH312" s="6"/>
      <c r="EI312" s="6"/>
      <c r="EJ312" s="6"/>
      <c r="EK312" s="6"/>
      <c r="EL312" s="6"/>
      <c r="EM312" s="6"/>
      <c r="EN312" s="6"/>
      <c r="EO312" s="6"/>
      <c r="EP312" s="6"/>
      <c r="EQ312" s="6"/>
      <c r="ER312" s="6"/>
      <c r="ES312" s="6"/>
      <c r="ET312" s="6"/>
      <c r="EU312" s="6"/>
      <c r="EV312" s="6"/>
      <c r="EW312" s="6"/>
      <c r="EX312" s="7"/>
      <c r="EY312" s="6"/>
      <c r="EZ312" s="6"/>
    </row>
    <row r="313" spans="1:156" s="2" customFormat="1" ht="17.100000000000001" customHeight="1">
      <c r="A313" s="37" t="s">
        <v>291</v>
      </c>
      <c r="B313" s="4">
        <v>1</v>
      </c>
      <c r="C313" s="4">
        <v>10</v>
      </c>
      <c r="D313" s="36">
        <f t="shared" si="46"/>
        <v>1</v>
      </c>
      <c r="E313" s="63">
        <v>62</v>
      </c>
      <c r="F313" s="30">
        <f t="shared" si="47"/>
        <v>5.6</v>
      </c>
      <c r="G313" s="30">
        <f t="shared" si="48"/>
        <v>5.6</v>
      </c>
      <c r="H313" s="30">
        <f t="shared" si="54"/>
        <v>0</v>
      </c>
      <c r="I313" s="30"/>
      <c r="J313" s="30">
        <f t="shared" si="50"/>
        <v>5.6</v>
      </c>
      <c r="K313" s="58"/>
      <c r="L313" s="58"/>
      <c r="M313" s="59"/>
      <c r="N313" s="59"/>
      <c r="O313" s="30">
        <f t="shared" si="51"/>
        <v>5.6</v>
      </c>
      <c r="P313" s="30">
        <v>5.6</v>
      </c>
      <c r="Q313" s="30">
        <v>0</v>
      </c>
      <c r="R313" s="51"/>
      <c r="S313" s="51"/>
      <c r="T313" s="1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7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  <c r="BB313" s="6"/>
      <c r="BC313" s="6"/>
      <c r="BD313" s="6"/>
      <c r="BE313" s="6"/>
      <c r="BF313" s="6"/>
      <c r="BG313" s="6"/>
      <c r="BH313" s="6"/>
      <c r="BI313" s="6"/>
      <c r="BJ313" s="6"/>
      <c r="BK313" s="6"/>
      <c r="BL313" s="6"/>
      <c r="BM313" s="6"/>
      <c r="BN313" s="6"/>
      <c r="BO313" s="6"/>
      <c r="BP313" s="6"/>
      <c r="BQ313" s="6"/>
      <c r="BR313" s="7"/>
      <c r="BS313" s="6"/>
      <c r="BT313" s="6"/>
      <c r="BU313" s="6"/>
      <c r="BV313" s="6"/>
      <c r="BW313" s="6"/>
      <c r="BX313" s="6"/>
      <c r="BY313" s="6"/>
      <c r="BZ313" s="6"/>
      <c r="CA313" s="6"/>
      <c r="CB313" s="6"/>
      <c r="CC313" s="6"/>
      <c r="CD313" s="6"/>
      <c r="CE313" s="6"/>
      <c r="CF313" s="6"/>
      <c r="CG313" s="6"/>
      <c r="CH313" s="6"/>
      <c r="CI313" s="6"/>
      <c r="CJ313" s="6"/>
      <c r="CK313" s="6"/>
      <c r="CL313" s="6"/>
      <c r="CM313" s="6"/>
      <c r="CN313" s="6"/>
      <c r="CO313" s="6"/>
      <c r="CP313" s="6"/>
      <c r="CQ313" s="6"/>
      <c r="CR313" s="6"/>
      <c r="CS313" s="6"/>
      <c r="CT313" s="7"/>
      <c r="CU313" s="6"/>
      <c r="CV313" s="6"/>
      <c r="CW313" s="6"/>
      <c r="CX313" s="6"/>
      <c r="CY313" s="6"/>
      <c r="CZ313" s="6"/>
      <c r="DA313" s="6"/>
      <c r="DB313" s="6"/>
      <c r="DC313" s="6"/>
      <c r="DD313" s="6"/>
      <c r="DE313" s="6"/>
      <c r="DF313" s="6"/>
      <c r="DG313" s="6"/>
      <c r="DH313" s="6"/>
      <c r="DI313" s="6"/>
      <c r="DJ313" s="6"/>
      <c r="DK313" s="6"/>
      <c r="DL313" s="6"/>
      <c r="DM313" s="6"/>
      <c r="DN313" s="6"/>
      <c r="DO313" s="6"/>
      <c r="DP313" s="6"/>
      <c r="DQ313" s="6"/>
      <c r="DR313" s="6"/>
      <c r="DS313" s="6"/>
      <c r="DT313" s="6"/>
      <c r="DU313" s="6"/>
      <c r="DV313" s="7"/>
      <c r="DW313" s="6"/>
      <c r="DX313" s="6"/>
      <c r="DY313" s="6"/>
      <c r="DZ313" s="6"/>
      <c r="EA313" s="6"/>
      <c r="EB313" s="6"/>
      <c r="EC313" s="6"/>
      <c r="ED313" s="6"/>
      <c r="EE313" s="6"/>
      <c r="EF313" s="6"/>
      <c r="EG313" s="6"/>
      <c r="EH313" s="6"/>
      <c r="EI313" s="6"/>
      <c r="EJ313" s="6"/>
      <c r="EK313" s="6"/>
      <c r="EL313" s="6"/>
      <c r="EM313" s="6"/>
      <c r="EN313" s="6"/>
      <c r="EO313" s="6"/>
      <c r="EP313" s="6"/>
      <c r="EQ313" s="6"/>
      <c r="ER313" s="6"/>
      <c r="ES313" s="6"/>
      <c r="ET313" s="6"/>
      <c r="EU313" s="6"/>
      <c r="EV313" s="6"/>
      <c r="EW313" s="6"/>
      <c r="EX313" s="7"/>
      <c r="EY313" s="6"/>
      <c r="EZ313" s="6"/>
    </row>
    <row r="314" spans="1:156" s="2" customFormat="1" ht="17.100000000000001" customHeight="1">
      <c r="A314" s="37" t="s">
        <v>292</v>
      </c>
      <c r="B314" s="4">
        <v>1</v>
      </c>
      <c r="C314" s="4">
        <v>10</v>
      </c>
      <c r="D314" s="36">
        <f t="shared" si="46"/>
        <v>1</v>
      </c>
      <c r="E314" s="63">
        <v>118</v>
      </c>
      <c r="F314" s="30">
        <f t="shared" si="47"/>
        <v>10.7</v>
      </c>
      <c r="G314" s="30">
        <f t="shared" si="48"/>
        <v>10.7</v>
      </c>
      <c r="H314" s="30">
        <f t="shared" si="54"/>
        <v>0</v>
      </c>
      <c r="I314" s="30"/>
      <c r="J314" s="30">
        <f t="shared" si="50"/>
        <v>10.7</v>
      </c>
      <c r="K314" s="58"/>
      <c r="L314" s="58"/>
      <c r="M314" s="59"/>
      <c r="N314" s="59"/>
      <c r="O314" s="30">
        <f t="shared" si="51"/>
        <v>10.7</v>
      </c>
      <c r="P314" s="30">
        <v>10.7</v>
      </c>
      <c r="Q314" s="30">
        <v>0</v>
      </c>
      <c r="R314" s="51"/>
      <c r="S314" s="51"/>
      <c r="T314" s="1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7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  <c r="BC314" s="6"/>
      <c r="BD314" s="6"/>
      <c r="BE314" s="6"/>
      <c r="BF314" s="6"/>
      <c r="BG314" s="6"/>
      <c r="BH314" s="6"/>
      <c r="BI314" s="6"/>
      <c r="BJ314" s="6"/>
      <c r="BK314" s="6"/>
      <c r="BL314" s="6"/>
      <c r="BM314" s="6"/>
      <c r="BN314" s="6"/>
      <c r="BO314" s="6"/>
      <c r="BP314" s="6"/>
      <c r="BQ314" s="6"/>
      <c r="BR314" s="7"/>
      <c r="BS314" s="6"/>
      <c r="BT314" s="6"/>
      <c r="BU314" s="6"/>
      <c r="BV314" s="6"/>
      <c r="BW314" s="6"/>
      <c r="BX314" s="6"/>
      <c r="BY314" s="6"/>
      <c r="BZ314" s="6"/>
      <c r="CA314" s="6"/>
      <c r="CB314" s="6"/>
      <c r="CC314" s="6"/>
      <c r="CD314" s="6"/>
      <c r="CE314" s="6"/>
      <c r="CF314" s="6"/>
      <c r="CG314" s="6"/>
      <c r="CH314" s="6"/>
      <c r="CI314" s="6"/>
      <c r="CJ314" s="6"/>
      <c r="CK314" s="6"/>
      <c r="CL314" s="6"/>
      <c r="CM314" s="6"/>
      <c r="CN314" s="6"/>
      <c r="CO314" s="6"/>
      <c r="CP314" s="6"/>
      <c r="CQ314" s="6"/>
      <c r="CR314" s="6"/>
      <c r="CS314" s="6"/>
      <c r="CT314" s="7"/>
      <c r="CU314" s="6"/>
      <c r="CV314" s="6"/>
      <c r="CW314" s="6"/>
      <c r="CX314" s="6"/>
      <c r="CY314" s="6"/>
      <c r="CZ314" s="6"/>
      <c r="DA314" s="6"/>
      <c r="DB314" s="6"/>
      <c r="DC314" s="6"/>
      <c r="DD314" s="6"/>
      <c r="DE314" s="6"/>
      <c r="DF314" s="6"/>
      <c r="DG314" s="6"/>
      <c r="DH314" s="6"/>
      <c r="DI314" s="6"/>
      <c r="DJ314" s="6"/>
      <c r="DK314" s="6"/>
      <c r="DL314" s="6"/>
      <c r="DM314" s="6"/>
      <c r="DN314" s="6"/>
      <c r="DO314" s="6"/>
      <c r="DP314" s="6"/>
      <c r="DQ314" s="6"/>
      <c r="DR314" s="6"/>
      <c r="DS314" s="6"/>
      <c r="DT314" s="6"/>
      <c r="DU314" s="6"/>
      <c r="DV314" s="7"/>
      <c r="DW314" s="6"/>
      <c r="DX314" s="6"/>
      <c r="DY314" s="6"/>
      <c r="DZ314" s="6"/>
      <c r="EA314" s="6"/>
      <c r="EB314" s="6"/>
      <c r="EC314" s="6"/>
      <c r="ED314" s="6"/>
      <c r="EE314" s="6"/>
      <c r="EF314" s="6"/>
      <c r="EG314" s="6"/>
      <c r="EH314" s="6"/>
      <c r="EI314" s="6"/>
      <c r="EJ314" s="6"/>
      <c r="EK314" s="6"/>
      <c r="EL314" s="6"/>
      <c r="EM314" s="6"/>
      <c r="EN314" s="6"/>
      <c r="EO314" s="6"/>
      <c r="EP314" s="6"/>
      <c r="EQ314" s="6"/>
      <c r="ER314" s="6"/>
      <c r="ES314" s="6"/>
      <c r="ET314" s="6"/>
      <c r="EU314" s="6"/>
      <c r="EV314" s="6"/>
      <c r="EW314" s="6"/>
      <c r="EX314" s="7"/>
      <c r="EY314" s="6"/>
      <c r="EZ314" s="6"/>
    </row>
    <row r="315" spans="1:156" s="2" customFormat="1" ht="17.100000000000001" customHeight="1">
      <c r="A315" s="37" t="s">
        <v>293</v>
      </c>
      <c r="B315" s="4">
        <v>1</v>
      </c>
      <c r="C315" s="4">
        <v>10</v>
      </c>
      <c r="D315" s="36">
        <f t="shared" ref="D315:D378" si="55">(B315*C315)/(C315)</f>
        <v>1</v>
      </c>
      <c r="E315" s="63">
        <v>461</v>
      </c>
      <c r="F315" s="30">
        <f t="shared" ref="F315:F378" si="56">ROUND(E315/11,1)</f>
        <v>41.9</v>
      </c>
      <c r="G315" s="30">
        <f t="shared" ref="G315:G378" si="57">ROUND(D315*F315,1)</f>
        <v>41.9</v>
      </c>
      <c r="H315" s="30">
        <f t="shared" si="54"/>
        <v>0</v>
      </c>
      <c r="I315" s="30"/>
      <c r="J315" s="30">
        <f t="shared" ref="J315:J378" si="58">IF(G315+I315&gt;0,ROUND(G315+I315,1),0)</f>
        <v>41.9</v>
      </c>
      <c r="K315" s="58"/>
      <c r="L315" s="58"/>
      <c r="M315" s="59"/>
      <c r="N315" s="59"/>
      <c r="O315" s="30">
        <f t="shared" ref="O315:O378" si="59">IF(OR(K315="+",L315="+",M315="+",N315="+"),0,J315)</f>
        <v>41.9</v>
      </c>
      <c r="P315" s="30">
        <v>41.9</v>
      </c>
      <c r="Q315" s="30">
        <v>0</v>
      </c>
      <c r="R315" s="51"/>
      <c r="S315" s="51"/>
      <c r="T315" s="1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7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  <c r="BC315" s="6"/>
      <c r="BD315" s="6"/>
      <c r="BE315" s="6"/>
      <c r="BF315" s="6"/>
      <c r="BG315" s="6"/>
      <c r="BH315" s="6"/>
      <c r="BI315" s="6"/>
      <c r="BJ315" s="6"/>
      <c r="BK315" s="6"/>
      <c r="BL315" s="6"/>
      <c r="BM315" s="6"/>
      <c r="BN315" s="6"/>
      <c r="BO315" s="6"/>
      <c r="BP315" s="6"/>
      <c r="BQ315" s="6"/>
      <c r="BR315" s="7"/>
      <c r="BS315" s="6"/>
      <c r="BT315" s="6"/>
      <c r="BU315" s="6"/>
      <c r="BV315" s="6"/>
      <c r="BW315" s="6"/>
      <c r="BX315" s="6"/>
      <c r="BY315" s="6"/>
      <c r="BZ315" s="6"/>
      <c r="CA315" s="6"/>
      <c r="CB315" s="6"/>
      <c r="CC315" s="6"/>
      <c r="CD315" s="6"/>
      <c r="CE315" s="6"/>
      <c r="CF315" s="6"/>
      <c r="CG315" s="6"/>
      <c r="CH315" s="6"/>
      <c r="CI315" s="6"/>
      <c r="CJ315" s="6"/>
      <c r="CK315" s="6"/>
      <c r="CL315" s="6"/>
      <c r="CM315" s="6"/>
      <c r="CN315" s="6"/>
      <c r="CO315" s="6"/>
      <c r="CP315" s="6"/>
      <c r="CQ315" s="6"/>
      <c r="CR315" s="6"/>
      <c r="CS315" s="6"/>
      <c r="CT315" s="7"/>
      <c r="CU315" s="6"/>
      <c r="CV315" s="6"/>
      <c r="CW315" s="6"/>
      <c r="CX315" s="6"/>
      <c r="CY315" s="6"/>
      <c r="CZ315" s="6"/>
      <c r="DA315" s="6"/>
      <c r="DB315" s="6"/>
      <c r="DC315" s="6"/>
      <c r="DD315" s="6"/>
      <c r="DE315" s="6"/>
      <c r="DF315" s="6"/>
      <c r="DG315" s="6"/>
      <c r="DH315" s="6"/>
      <c r="DI315" s="6"/>
      <c r="DJ315" s="6"/>
      <c r="DK315" s="6"/>
      <c r="DL315" s="6"/>
      <c r="DM315" s="6"/>
      <c r="DN315" s="6"/>
      <c r="DO315" s="6"/>
      <c r="DP315" s="6"/>
      <c r="DQ315" s="6"/>
      <c r="DR315" s="6"/>
      <c r="DS315" s="6"/>
      <c r="DT315" s="6"/>
      <c r="DU315" s="6"/>
      <c r="DV315" s="7"/>
      <c r="DW315" s="6"/>
      <c r="DX315" s="6"/>
      <c r="DY315" s="6"/>
      <c r="DZ315" s="6"/>
      <c r="EA315" s="6"/>
      <c r="EB315" s="6"/>
      <c r="EC315" s="6"/>
      <c r="ED315" s="6"/>
      <c r="EE315" s="6"/>
      <c r="EF315" s="6"/>
      <c r="EG315" s="6"/>
      <c r="EH315" s="6"/>
      <c r="EI315" s="6"/>
      <c r="EJ315" s="6"/>
      <c r="EK315" s="6"/>
      <c r="EL315" s="6"/>
      <c r="EM315" s="6"/>
      <c r="EN315" s="6"/>
      <c r="EO315" s="6"/>
      <c r="EP315" s="6"/>
      <c r="EQ315" s="6"/>
      <c r="ER315" s="6"/>
      <c r="ES315" s="6"/>
      <c r="ET315" s="6"/>
      <c r="EU315" s="6"/>
      <c r="EV315" s="6"/>
      <c r="EW315" s="6"/>
      <c r="EX315" s="7"/>
      <c r="EY315" s="6"/>
      <c r="EZ315" s="6"/>
    </row>
    <row r="316" spans="1:156" s="2" customFormat="1" ht="17.100000000000001" customHeight="1">
      <c r="A316" s="37" t="s">
        <v>294</v>
      </c>
      <c r="B316" s="4">
        <v>1</v>
      </c>
      <c r="C316" s="4">
        <v>10</v>
      </c>
      <c r="D316" s="36">
        <f t="shared" si="55"/>
        <v>1</v>
      </c>
      <c r="E316" s="63">
        <v>68</v>
      </c>
      <c r="F316" s="30">
        <f t="shared" si="56"/>
        <v>6.2</v>
      </c>
      <c r="G316" s="30">
        <f t="shared" si="57"/>
        <v>6.2</v>
      </c>
      <c r="H316" s="30">
        <f t="shared" si="54"/>
        <v>0</v>
      </c>
      <c r="I316" s="30"/>
      <c r="J316" s="30">
        <f t="shared" si="58"/>
        <v>6.2</v>
      </c>
      <c r="K316" s="58"/>
      <c r="L316" s="58"/>
      <c r="M316" s="59"/>
      <c r="N316" s="59"/>
      <c r="O316" s="30">
        <f t="shared" si="59"/>
        <v>6.2</v>
      </c>
      <c r="P316" s="30">
        <v>6.2</v>
      </c>
      <c r="Q316" s="30">
        <v>0</v>
      </c>
      <c r="R316" s="51"/>
      <c r="S316" s="51"/>
      <c r="T316" s="1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7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  <c r="BC316" s="6"/>
      <c r="BD316" s="6"/>
      <c r="BE316" s="6"/>
      <c r="BF316" s="6"/>
      <c r="BG316" s="6"/>
      <c r="BH316" s="6"/>
      <c r="BI316" s="6"/>
      <c r="BJ316" s="6"/>
      <c r="BK316" s="6"/>
      <c r="BL316" s="6"/>
      <c r="BM316" s="6"/>
      <c r="BN316" s="6"/>
      <c r="BO316" s="6"/>
      <c r="BP316" s="6"/>
      <c r="BQ316" s="6"/>
      <c r="BR316" s="7"/>
      <c r="BS316" s="6"/>
      <c r="BT316" s="6"/>
      <c r="BU316" s="6"/>
      <c r="BV316" s="6"/>
      <c r="BW316" s="6"/>
      <c r="BX316" s="6"/>
      <c r="BY316" s="6"/>
      <c r="BZ316" s="6"/>
      <c r="CA316" s="6"/>
      <c r="CB316" s="6"/>
      <c r="CC316" s="6"/>
      <c r="CD316" s="6"/>
      <c r="CE316" s="6"/>
      <c r="CF316" s="6"/>
      <c r="CG316" s="6"/>
      <c r="CH316" s="6"/>
      <c r="CI316" s="6"/>
      <c r="CJ316" s="6"/>
      <c r="CK316" s="6"/>
      <c r="CL316" s="6"/>
      <c r="CM316" s="6"/>
      <c r="CN316" s="6"/>
      <c r="CO316" s="6"/>
      <c r="CP316" s="6"/>
      <c r="CQ316" s="6"/>
      <c r="CR316" s="6"/>
      <c r="CS316" s="6"/>
      <c r="CT316" s="7"/>
      <c r="CU316" s="6"/>
      <c r="CV316" s="6"/>
      <c r="CW316" s="6"/>
      <c r="CX316" s="6"/>
      <c r="CY316" s="6"/>
      <c r="CZ316" s="6"/>
      <c r="DA316" s="6"/>
      <c r="DB316" s="6"/>
      <c r="DC316" s="6"/>
      <c r="DD316" s="6"/>
      <c r="DE316" s="6"/>
      <c r="DF316" s="6"/>
      <c r="DG316" s="6"/>
      <c r="DH316" s="6"/>
      <c r="DI316" s="6"/>
      <c r="DJ316" s="6"/>
      <c r="DK316" s="6"/>
      <c r="DL316" s="6"/>
      <c r="DM316" s="6"/>
      <c r="DN316" s="6"/>
      <c r="DO316" s="6"/>
      <c r="DP316" s="6"/>
      <c r="DQ316" s="6"/>
      <c r="DR316" s="6"/>
      <c r="DS316" s="6"/>
      <c r="DT316" s="6"/>
      <c r="DU316" s="6"/>
      <c r="DV316" s="7"/>
      <c r="DW316" s="6"/>
      <c r="DX316" s="6"/>
      <c r="DY316" s="6"/>
      <c r="DZ316" s="6"/>
      <c r="EA316" s="6"/>
      <c r="EB316" s="6"/>
      <c r="EC316" s="6"/>
      <c r="ED316" s="6"/>
      <c r="EE316" s="6"/>
      <c r="EF316" s="6"/>
      <c r="EG316" s="6"/>
      <c r="EH316" s="6"/>
      <c r="EI316" s="6"/>
      <c r="EJ316" s="6"/>
      <c r="EK316" s="6"/>
      <c r="EL316" s="6"/>
      <c r="EM316" s="6"/>
      <c r="EN316" s="6"/>
      <c r="EO316" s="6"/>
      <c r="EP316" s="6"/>
      <c r="EQ316" s="6"/>
      <c r="ER316" s="6"/>
      <c r="ES316" s="6"/>
      <c r="ET316" s="6"/>
      <c r="EU316" s="6"/>
      <c r="EV316" s="6"/>
      <c r="EW316" s="6"/>
      <c r="EX316" s="7"/>
      <c r="EY316" s="6"/>
      <c r="EZ316" s="6"/>
    </row>
    <row r="317" spans="1:156" s="2" customFormat="1" ht="17.100000000000001" customHeight="1">
      <c r="A317" s="15" t="s">
        <v>295</v>
      </c>
      <c r="B317" s="8"/>
      <c r="C317" s="8"/>
      <c r="D317" s="36"/>
      <c r="E317" s="64"/>
      <c r="F317" s="30"/>
      <c r="G317" s="30"/>
      <c r="H317" s="30"/>
      <c r="I317" s="30"/>
      <c r="J317" s="30"/>
      <c r="K317" s="8"/>
      <c r="L317" s="8"/>
      <c r="M317" s="8"/>
      <c r="N317" s="8"/>
      <c r="O317" s="30"/>
      <c r="P317" s="30"/>
      <c r="Q317" s="30"/>
      <c r="R317" s="51"/>
      <c r="S317" s="51"/>
      <c r="T317" s="1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7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  <c r="BP317" s="6"/>
      <c r="BQ317" s="6"/>
      <c r="BR317" s="7"/>
      <c r="BS317" s="6"/>
      <c r="BT317" s="6"/>
      <c r="BU317" s="6"/>
      <c r="BV317" s="6"/>
      <c r="BW317" s="6"/>
      <c r="BX317" s="6"/>
      <c r="BY317" s="6"/>
      <c r="BZ317" s="6"/>
      <c r="CA317" s="6"/>
      <c r="CB317" s="6"/>
      <c r="CC317" s="6"/>
      <c r="CD317" s="6"/>
      <c r="CE317" s="6"/>
      <c r="CF317" s="6"/>
      <c r="CG317" s="6"/>
      <c r="CH317" s="6"/>
      <c r="CI317" s="6"/>
      <c r="CJ317" s="6"/>
      <c r="CK317" s="6"/>
      <c r="CL317" s="6"/>
      <c r="CM317" s="6"/>
      <c r="CN317" s="6"/>
      <c r="CO317" s="6"/>
      <c r="CP317" s="6"/>
      <c r="CQ317" s="6"/>
      <c r="CR317" s="6"/>
      <c r="CS317" s="6"/>
      <c r="CT317" s="7"/>
      <c r="CU317" s="6"/>
      <c r="CV317" s="6"/>
      <c r="CW317" s="6"/>
      <c r="CX317" s="6"/>
      <c r="CY317" s="6"/>
      <c r="CZ317" s="6"/>
      <c r="DA317" s="6"/>
      <c r="DB317" s="6"/>
      <c r="DC317" s="6"/>
      <c r="DD317" s="6"/>
      <c r="DE317" s="6"/>
      <c r="DF317" s="6"/>
      <c r="DG317" s="6"/>
      <c r="DH317" s="6"/>
      <c r="DI317" s="6"/>
      <c r="DJ317" s="6"/>
      <c r="DK317" s="6"/>
      <c r="DL317" s="6"/>
      <c r="DM317" s="6"/>
      <c r="DN317" s="6"/>
      <c r="DO317" s="6"/>
      <c r="DP317" s="6"/>
      <c r="DQ317" s="6"/>
      <c r="DR317" s="6"/>
      <c r="DS317" s="6"/>
      <c r="DT317" s="6"/>
      <c r="DU317" s="6"/>
      <c r="DV317" s="7"/>
      <c r="DW317" s="6"/>
      <c r="DX317" s="6"/>
      <c r="DY317" s="6"/>
      <c r="DZ317" s="6"/>
      <c r="EA317" s="6"/>
      <c r="EB317" s="6"/>
      <c r="EC317" s="6"/>
      <c r="ED317" s="6"/>
      <c r="EE317" s="6"/>
      <c r="EF317" s="6"/>
      <c r="EG317" s="6"/>
      <c r="EH317" s="6"/>
      <c r="EI317" s="6"/>
      <c r="EJ317" s="6"/>
      <c r="EK317" s="6"/>
      <c r="EL317" s="6"/>
      <c r="EM317" s="6"/>
      <c r="EN317" s="6"/>
      <c r="EO317" s="6"/>
      <c r="EP317" s="6"/>
      <c r="EQ317" s="6"/>
      <c r="ER317" s="6"/>
      <c r="ES317" s="6"/>
      <c r="ET317" s="6"/>
      <c r="EU317" s="6"/>
      <c r="EV317" s="6"/>
      <c r="EW317" s="6"/>
      <c r="EX317" s="7"/>
      <c r="EY317" s="6"/>
      <c r="EZ317" s="6"/>
    </row>
    <row r="318" spans="1:156" s="2" customFormat="1" ht="17.100000000000001" customHeight="1">
      <c r="A318" s="37" t="s">
        <v>296</v>
      </c>
      <c r="B318" s="4">
        <v>1</v>
      </c>
      <c r="C318" s="4">
        <v>10</v>
      </c>
      <c r="D318" s="36">
        <f t="shared" si="55"/>
        <v>1</v>
      </c>
      <c r="E318" s="63">
        <v>34</v>
      </c>
      <c r="F318" s="30">
        <f t="shared" si="56"/>
        <v>3.1</v>
      </c>
      <c r="G318" s="30">
        <f t="shared" si="57"/>
        <v>3.1</v>
      </c>
      <c r="H318" s="30">
        <f t="shared" ref="H318:H332" si="60">G318-F318</f>
        <v>0</v>
      </c>
      <c r="I318" s="30"/>
      <c r="J318" s="30">
        <f t="shared" si="58"/>
        <v>3.1</v>
      </c>
      <c r="K318" s="58"/>
      <c r="L318" s="58"/>
      <c r="M318" s="59"/>
      <c r="N318" s="59"/>
      <c r="O318" s="30">
        <f t="shared" si="59"/>
        <v>3.1</v>
      </c>
      <c r="P318" s="30">
        <v>3.1</v>
      </c>
      <c r="Q318" s="30">
        <v>0</v>
      </c>
      <c r="R318" s="51"/>
      <c r="S318" s="51"/>
      <c r="T318" s="1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7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  <c r="BB318" s="6"/>
      <c r="BC318" s="6"/>
      <c r="BD318" s="6"/>
      <c r="BE318" s="6"/>
      <c r="BF318" s="6"/>
      <c r="BG318" s="6"/>
      <c r="BH318" s="6"/>
      <c r="BI318" s="6"/>
      <c r="BJ318" s="6"/>
      <c r="BK318" s="6"/>
      <c r="BL318" s="6"/>
      <c r="BM318" s="6"/>
      <c r="BN318" s="6"/>
      <c r="BO318" s="6"/>
      <c r="BP318" s="6"/>
      <c r="BQ318" s="6"/>
      <c r="BR318" s="7"/>
      <c r="BS318" s="6"/>
      <c r="BT318" s="6"/>
      <c r="BU318" s="6"/>
      <c r="BV318" s="6"/>
      <c r="BW318" s="6"/>
      <c r="BX318" s="6"/>
      <c r="BY318" s="6"/>
      <c r="BZ318" s="6"/>
      <c r="CA318" s="6"/>
      <c r="CB318" s="6"/>
      <c r="CC318" s="6"/>
      <c r="CD318" s="6"/>
      <c r="CE318" s="6"/>
      <c r="CF318" s="6"/>
      <c r="CG318" s="6"/>
      <c r="CH318" s="6"/>
      <c r="CI318" s="6"/>
      <c r="CJ318" s="6"/>
      <c r="CK318" s="6"/>
      <c r="CL318" s="6"/>
      <c r="CM318" s="6"/>
      <c r="CN318" s="6"/>
      <c r="CO318" s="6"/>
      <c r="CP318" s="6"/>
      <c r="CQ318" s="6"/>
      <c r="CR318" s="6"/>
      <c r="CS318" s="6"/>
      <c r="CT318" s="7"/>
      <c r="CU318" s="6"/>
      <c r="CV318" s="6"/>
      <c r="CW318" s="6"/>
      <c r="CX318" s="6"/>
      <c r="CY318" s="6"/>
      <c r="CZ318" s="6"/>
      <c r="DA318" s="6"/>
      <c r="DB318" s="6"/>
      <c r="DC318" s="6"/>
      <c r="DD318" s="6"/>
      <c r="DE318" s="6"/>
      <c r="DF318" s="6"/>
      <c r="DG318" s="6"/>
      <c r="DH318" s="6"/>
      <c r="DI318" s="6"/>
      <c r="DJ318" s="6"/>
      <c r="DK318" s="6"/>
      <c r="DL318" s="6"/>
      <c r="DM318" s="6"/>
      <c r="DN318" s="6"/>
      <c r="DO318" s="6"/>
      <c r="DP318" s="6"/>
      <c r="DQ318" s="6"/>
      <c r="DR318" s="6"/>
      <c r="DS318" s="6"/>
      <c r="DT318" s="6"/>
      <c r="DU318" s="6"/>
      <c r="DV318" s="7"/>
      <c r="DW318" s="6"/>
      <c r="DX318" s="6"/>
      <c r="DY318" s="6"/>
      <c r="DZ318" s="6"/>
      <c r="EA318" s="6"/>
      <c r="EB318" s="6"/>
      <c r="EC318" s="6"/>
      <c r="ED318" s="6"/>
      <c r="EE318" s="6"/>
      <c r="EF318" s="6"/>
      <c r="EG318" s="6"/>
      <c r="EH318" s="6"/>
      <c r="EI318" s="6"/>
      <c r="EJ318" s="6"/>
      <c r="EK318" s="6"/>
      <c r="EL318" s="6"/>
      <c r="EM318" s="6"/>
      <c r="EN318" s="6"/>
      <c r="EO318" s="6"/>
      <c r="EP318" s="6"/>
      <c r="EQ318" s="6"/>
      <c r="ER318" s="6"/>
      <c r="ES318" s="6"/>
      <c r="ET318" s="6"/>
      <c r="EU318" s="6"/>
      <c r="EV318" s="6"/>
      <c r="EW318" s="6"/>
      <c r="EX318" s="7"/>
      <c r="EY318" s="6"/>
      <c r="EZ318" s="6"/>
    </row>
    <row r="319" spans="1:156" s="2" customFormat="1" ht="17.100000000000001" customHeight="1">
      <c r="A319" s="37" t="s">
        <v>297</v>
      </c>
      <c r="B319" s="4">
        <v>1</v>
      </c>
      <c r="C319" s="4">
        <v>10</v>
      </c>
      <c r="D319" s="36">
        <f t="shared" si="55"/>
        <v>1</v>
      </c>
      <c r="E319" s="63">
        <v>106</v>
      </c>
      <c r="F319" s="30">
        <f t="shared" si="56"/>
        <v>9.6</v>
      </c>
      <c r="G319" s="30">
        <f t="shared" si="57"/>
        <v>9.6</v>
      </c>
      <c r="H319" s="30">
        <f t="shared" si="60"/>
        <v>0</v>
      </c>
      <c r="I319" s="30"/>
      <c r="J319" s="30">
        <f t="shared" si="58"/>
        <v>9.6</v>
      </c>
      <c r="K319" s="58"/>
      <c r="L319" s="58"/>
      <c r="M319" s="59"/>
      <c r="N319" s="59"/>
      <c r="O319" s="30">
        <f t="shared" si="59"/>
        <v>9.6</v>
      </c>
      <c r="P319" s="30">
        <v>9.6</v>
      </c>
      <c r="Q319" s="30">
        <v>0</v>
      </c>
      <c r="R319" s="51"/>
      <c r="S319" s="51"/>
      <c r="T319" s="1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7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  <c r="BP319" s="6"/>
      <c r="BQ319" s="6"/>
      <c r="BR319" s="7"/>
      <c r="BS319" s="6"/>
      <c r="BT319" s="6"/>
      <c r="BU319" s="6"/>
      <c r="BV319" s="6"/>
      <c r="BW319" s="6"/>
      <c r="BX319" s="6"/>
      <c r="BY319" s="6"/>
      <c r="BZ319" s="6"/>
      <c r="CA319" s="6"/>
      <c r="CB319" s="6"/>
      <c r="CC319" s="6"/>
      <c r="CD319" s="6"/>
      <c r="CE319" s="6"/>
      <c r="CF319" s="6"/>
      <c r="CG319" s="6"/>
      <c r="CH319" s="6"/>
      <c r="CI319" s="6"/>
      <c r="CJ319" s="6"/>
      <c r="CK319" s="6"/>
      <c r="CL319" s="6"/>
      <c r="CM319" s="6"/>
      <c r="CN319" s="6"/>
      <c r="CO319" s="6"/>
      <c r="CP319" s="6"/>
      <c r="CQ319" s="6"/>
      <c r="CR319" s="6"/>
      <c r="CS319" s="6"/>
      <c r="CT319" s="7"/>
      <c r="CU319" s="6"/>
      <c r="CV319" s="6"/>
      <c r="CW319" s="6"/>
      <c r="CX319" s="6"/>
      <c r="CY319" s="6"/>
      <c r="CZ319" s="6"/>
      <c r="DA319" s="6"/>
      <c r="DB319" s="6"/>
      <c r="DC319" s="6"/>
      <c r="DD319" s="6"/>
      <c r="DE319" s="6"/>
      <c r="DF319" s="6"/>
      <c r="DG319" s="6"/>
      <c r="DH319" s="6"/>
      <c r="DI319" s="6"/>
      <c r="DJ319" s="6"/>
      <c r="DK319" s="6"/>
      <c r="DL319" s="6"/>
      <c r="DM319" s="6"/>
      <c r="DN319" s="6"/>
      <c r="DO319" s="6"/>
      <c r="DP319" s="6"/>
      <c r="DQ319" s="6"/>
      <c r="DR319" s="6"/>
      <c r="DS319" s="6"/>
      <c r="DT319" s="6"/>
      <c r="DU319" s="6"/>
      <c r="DV319" s="7"/>
      <c r="DW319" s="6"/>
      <c r="DX319" s="6"/>
      <c r="DY319" s="6"/>
      <c r="DZ319" s="6"/>
      <c r="EA319" s="6"/>
      <c r="EB319" s="6"/>
      <c r="EC319" s="6"/>
      <c r="ED319" s="6"/>
      <c r="EE319" s="6"/>
      <c r="EF319" s="6"/>
      <c r="EG319" s="6"/>
      <c r="EH319" s="6"/>
      <c r="EI319" s="6"/>
      <c r="EJ319" s="6"/>
      <c r="EK319" s="6"/>
      <c r="EL319" s="6"/>
      <c r="EM319" s="6"/>
      <c r="EN319" s="6"/>
      <c r="EO319" s="6"/>
      <c r="EP319" s="6"/>
      <c r="EQ319" s="6"/>
      <c r="ER319" s="6"/>
      <c r="ES319" s="6"/>
      <c r="ET319" s="6"/>
      <c r="EU319" s="6"/>
      <c r="EV319" s="6"/>
      <c r="EW319" s="6"/>
      <c r="EX319" s="7"/>
      <c r="EY319" s="6"/>
      <c r="EZ319" s="6"/>
    </row>
    <row r="320" spans="1:156" s="2" customFormat="1" ht="17.100000000000001" customHeight="1">
      <c r="A320" s="37" t="s">
        <v>298</v>
      </c>
      <c r="B320" s="4">
        <v>1</v>
      </c>
      <c r="C320" s="4">
        <v>10</v>
      </c>
      <c r="D320" s="36">
        <f t="shared" si="55"/>
        <v>1</v>
      </c>
      <c r="E320" s="63">
        <v>225</v>
      </c>
      <c r="F320" s="30">
        <f t="shared" si="56"/>
        <v>20.5</v>
      </c>
      <c r="G320" s="30">
        <f t="shared" si="57"/>
        <v>20.5</v>
      </c>
      <c r="H320" s="30">
        <f t="shared" si="60"/>
        <v>0</v>
      </c>
      <c r="I320" s="30"/>
      <c r="J320" s="30">
        <f t="shared" si="58"/>
        <v>20.5</v>
      </c>
      <c r="K320" s="58"/>
      <c r="L320" s="58"/>
      <c r="M320" s="59"/>
      <c r="N320" s="59"/>
      <c r="O320" s="30">
        <f t="shared" si="59"/>
        <v>20.5</v>
      </c>
      <c r="P320" s="30">
        <v>20.5</v>
      </c>
      <c r="Q320" s="30">
        <v>0</v>
      </c>
      <c r="R320" s="51"/>
      <c r="S320" s="51"/>
      <c r="T320" s="1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7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  <c r="BB320" s="6"/>
      <c r="BC320" s="6"/>
      <c r="BD320" s="6"/>
      <c r="BE320" s="6"/>
      <c r="BF320" s="6"/>
      <c r="BG320" s="6"/>
      <c r="BH320" s="6"/>
      <c r="BI320" s="6"/>
      <c r="BJ320" s="6"/>
      <c r="BK320" s="6"/>
      <c r="BL320" s="6"/>
      <c r="BM320" s="6"/>
      <c r="BN320" s="6"/>
      <c r="BO320" s="6"/>
      <c r="BP320" s="6"/>
      <c r="BQ320" s="6"/>
      <c r="BR320" s="7"/>
      <c r="BS320" s="6"/>
      <c r="BT320" s="6"/>
      <c r="BU320" s="6"/>
      <c r="BV320" s="6"/>
      <c r="BW320" s="6"/>
      <c r="BX320" s="6"/>
      <c r="BY320" s="6"/>
      <c r="BZ320" s="6"/>
      <c r="CA320" s="6"/>
      <c r="CB320" s="6"/>
      <c r="CC320" s="6"/>
      <c r="CD320" s="6"/>
      <c r="CE320" s="6"/>
      <c r="CF320" s="6"/>
      <c r="CG320" s="6"/>
      <c r="CH320" s="6"/>
      <c r="CI320" s="6"/>
      <c r="CJ320" s="6"/>
      <c r="CK320" s="6"/>
      <c r="CL320" s="6"/>
      <c r="CM320" s="6"/>
      <c r="CN320" s="6"/>
      <c r="CO320" s="6"/>
      <c r="CP320" s="6"/>
      <c r="CQ320" s="6"/>
      <c r="CR320" s="6"/>
      <c r="CS320" s="6"/>
      <c r="CT320" s="7"/>
      <c r="CU320" s="6"/>
      <c r="CV320" s="6"/>
      <c r="CW320" s="6"/>
      <c r="CX320" s="6"/>
      <c r="CY320" s="6"/>
      <c r="CZ320" s="6"/>
      <c r="DA320" s="6"/>
      <c r="DB320" s="6"/>
      <c r="DC320" s="6"/>
      <c r="DD320" s="6"/>
      <c r="DE320" s="6"/>
      <c r="DF320" s="6"/>
      <c r="DG320" s="6"/>
      <c r="DH320" s="6"/>
      <c r="DI320" s="6"/>
      <c r="DJ320" s="6"/>
      <c r="DK320" s="6"/>
      <c r="DL320" s="6"/>
      <c r="DM320" s="6"/>
      <c r="DN320" s="6"/>
      <c r="DO320" s="6"/>
      <c r="DP320" s="6"/>
      <c r="DQ320" s="6"/>
      <c r="DR320" s="6"/>
      <c r="DS320" s="6"/>
      <c r="DT320" s="6"/>
      <c r="DU320" s="6"/>
      <c r="DV320" s="7"/>
      <c r="DW320" s="6"/>
      <c r="DX320" s="6"/>
      <c r="DY320" s="6"/>
      <c r="DZ320" s="6"/>
      <c r="EA320" s="6"/>
      <c r="EB320" s="6"/>
      <c r="EC320" s="6"/>
      <c r="ED320" s="6"/>
      <c r="EE320" s="6"/>
      <c r="EF320" s="6"/>
      <c r="EG320" s="6"/>
      <c r="EH320" s="6"/>
      <c r="EI320" s="6"/>
      <c r="EJ320" s="6"/>
      <c r="EK320" s="6"/>
      <c r="EL320" s="6"/>
      <c r="EM320" s="6"/>
      <c r="EN320" s="6"/>
      <c r="EO320" s="6"/>
      <c r="EP320" s="6"/>
      <c r="EQ320" s="6"/>
      <c r="ER320" s="6"/>
      <c r="ES320" s="6"/>
      <c r="ET320" s="6"/>
      <c r="EU320" s="6"/>
      <c r="EV320" s="6"/>
      <c r="EW320" s="6"/>
      <c r="EX320" s="7"/>
      <c r="EY320" s="6"/>
      <c r="EZ320" s="6"/>
    </row>
    <row r="321" spans="1:156" s="2" customFormat="1" ht="17.100000000000001" customHeight="1">
      <c r="A321" s="37" t="s">
        <v>299</v>
      </c>
      <c r="B321" s="4">
        <v>1</v>
      </c>
      <c r="C321" s="4">
        <v>10</v>
      </c>
      <c r="D321" s="36">
        <f t="shared" si="55"/>
        <v>1</v>
      </c>
      <c r="E321" s="63">
        <v>1273</v>
      </c>
      <c r="F321" s="30">
        <f t="shared" si="56"/>
        <v>115.7</v>
      </c>
      <c r="G321" s="30">
        <f t="shared" si="57"/>
        <v>115.7</v>
      </c>
      <c r="H321" s="30">
        <f t="shared" si="60"/>
        <v>0</v>
      </c>
      <c r="I321" s="30"/>
      <c r="J321" s="30">
        <f t="shared" si="58"/>
        <v>115.7</v>
      </c>
      <c r="K321" s="58"/>
      <c r="L321" s="58"/>
      <c r="M321" s="59"/>
      <c r="N321" s="59"/>
      <c r="O321" s="30">
        <f t="shared" si="59"/>
        <v>115.7</v>
      </c>
      <c r="P321" s="30">
        <v>115.7</v>
      </c>
      <c r="Q321" s="30">
        <v>0</v>
      </c>
      <c r="R321" s="51"/>
      <c r="S321" s="51"/>
      <c r="T321" s="1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7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  <c r="BB321" s="6"/>
      <c r="BC321" s="6"/>
      <c r="BD321" s="6"/>
      <c r="BE321" s="6"/>
      <c r="BF321" s="6"/>
      <c r="BG321" s="6"/>
      <c r="BH321" s="6"/>
      <c r="BI321" s="6"/>
      <c r="BJ321" s="6"/>
      <c r="BK321" s="6"/>
      <c r="BL321" s="6"/>
      <c r="BM321" s="6"/>
      <c r="BN321" s="6"/>
      <c r="BO321" s="6"/>
      <c r="BP321" s="6"/>
      <c r="BQ321" s="6"/>
      <c r="BR321" s="7"/>
      <c r="BS321" s="6"/>
      <c r="BT321" s="6"/>
      <c r="BU321" s="6"/>
      <c r="BV321" s="6"/>
      <c r="BW321" s="6"/>
      <c r="BX321" s="6"/>
      <c r="BY321" s="6"/>
      <c r="BZ321" s="6"/>
      <c r="CA321" s="6"/>
      <c r="CB321" s="6"/>
      <c r="CC321" s="6"/>
      <c r="CD321" s="6"/>
      <c r="CE321" s="6"/>
      <c r="CF321" s="6"/>
      <c r="CG321" s="6"/>
      <c r="CH321" s="6"/>
      <c r="CI321" s="6"/>
      <c r="CJ321" s="6"/>
      <c r="CK321" s="6"/>
      <c r="CL321" s="6"/>
      <c r="CM321" s="6"/>
      <c r="CN321" s="6"/>
      <c r="CO321" s="6"/>
      <c r="CP321" s="6"/>
      <c r="CQ321" s="6"/>
      <c r="CR321" s="6"/>
      <c r="CS321" s="6"/>
      <c r="CT321" s="7"/>
      <c r="CU321" s="6"/>
      <c r="CV321" s="6"/>
      <c r="CW321" s="6"/>
      <c r="CX321" s="6"/>
      <c r="CY321" s="6"/>
      <c r="CZ321" s="6"/>
      <c r="DA321" s="6"/>
      <c r="DB321" s="6"/>
      <c r="DC321" s="6"/>
      <c r="DD321" s="6"/>
      <c r="DE321" s="6"/>
      <c r="DF321" s="6"/>
      <c r="DG321" s="6"/>
      <c r="DH321" s="6"/>
      <c r="DI321" s="6"/>
      <c r="DJ321" s="6"/>
      <c r="DK321" s="6"/>
      <c r="DL321" s="6"/>
      <c r="DM321" s="6"/>
      <c r="DN321" s="6"/>
      <c r="DO321" s="6"/>
      <c r="DP321" s="6"/>
      <c r="DQ321" s="6"/>
      <c r="DR321" s="6"/>
      <c r="DS321" s="6"/>
      <c r="DT321" s="6"/>
      <c r="DU321" s="6"/>
      <c r="DV321" s="7"/>
      <c r="DW321" s="6"/>
      <c r="DX321" s="6"/>
      <c r="DY321" s="6"/>
      <c r="DZ321" s="6"/>
      <c r="EA321" s="6"/>
      <c r="EB321" s="6"/>
      <c r="EC321" s="6"/>
      <c r="ED321" s="6"/>
      <c r="EE321" s="6"/>
      <c r="EF321" s="6"/>
      <c r="EG321" s="6"/>
      <c r="EH321" s="6"/>
      <c r="EI321" s="6"/>
      <c r="EJ321" s="6"/>
      <c r="EK321" s="6"/>
      <c r="EL321" s="6"/>
      <c r="EM321" s="6"/>
      <c r="EN321" s="6"/>
      <c r="EO321" s="6"/>
      <c r="EP321" s="6"/>
      <c r="EQ321" s="6"/>
      <c r="ER321" s="6"/>
      <c r="ES321" s="6"/>
      <c r="ET321" s="6"/>
      <c r="EU321" s="6"/>
      <c r="EV321" s="6"/>
      <c r="EW321" s="6"/>
      <c r="EX321" s="7"/>
      <c r="EY321" s="6"/>
      <c r="EZ321" s="6"/>
    </row>
    <row r="322" spans="1:156" s="2" customFormat="1" ht="17.100000000000001" customHeight="1">
      <c r="A322" s="37" t="s">
        <v>300</v>
      </c>
      <c r="B322" s="4">
        <v>1</v>
      </c>
      <c r="C322" s="4">
        <v>10</v>
      </c>
      <c r="D322" s="36">
        <f t="shared" si="55"/>
        <v>1</v>
      </c>
      <c r="E322" s="63">
        <v>1223</v>
      </c>
      <c r="F322" s="30">
        <f t="shared" si="56"/>
        <v>111.2</v>
      </c>
      <c r="G322" s="30">
        <f t="shared" si="57"/>
        <v>111.2</v>
      </c>
      <c r="H322" s="30">
        <f t="shared" si="60"/>
        <v>0</v>
      </c>
      <c r="I322" s="30"/>
      <c r="J322" s="30">
        <f t="shared" si="58"/>
        <v>111.2</v>
      </c>
      <c r="K322" s="58"/>
      <c r="L322" s="58"/>
      <c r="M322" s="59"/>
      <c r="N322" s="59"/>
      <c r="O322" s="30">
        <f t="shared" si="59"/>
        <v>111.2</v>
      </c>
      <c r="P322" s="30">
        <v>111.2</v>
      </c>
      <c r="Q322" s="30">
        <v>0</v>
      </c>
      <c r="R322" s="51"/>
      <c r="S322" s="51"/>
      <c r="T322" s="1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7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  <c r="BB322" s="6"/>
      <c r="BC322" s="6"/>
      <c r="BD322" s="6"/>
      <c r="BE322" s="6"/>
      <c r="BF322" s="6"/>
      <c r="BG322" s="6"/>
      <c r="BH322" s="6"/>
      <c r="BI322" s="6"/>
      <c r="BJ322" s="6"/>
      <c r="BK322" s="6"/>
      <c r="BL322" s="6"/>
      <c r="BM322" s="6"/>
      <c r="BN322" s="6"/>
      <c r="BO322" s="6"/>
      <c r="BP322" s="6"/>
      <c r="BQ322" s="6"/>
      <c r="BR322" s="7"/>
      <c r="BS322" s="6"/>
      <c r="BT322" s="6"/>
      <c r="BU322" s="6"/>
      <c r="BV322" s="6"/>
      <c r="BW322" s="6"/>
      <c r="BX322" s="6"/>
      <c r="BY322" s="6"/>
      <c r="BZ322" s="6"/>
      <c r="CA322" s="6"/>
      <c r="CB322" s="6"/>
      <c r="CC322" s="6"/>
      <c r="CD322" s="6"/>
      <c r="CE322" s="6"/>
      <c r="CF322" s="6"/>
      <c r="CG322" s="6"/>
      <c r="CH322" s="6"/>
      <c r="CI322" s="6"/>
      <c r="CJ322" s="6"/>
      <c r="CK322" s="6"/>
      <c r="CL322" s="6"/>
      <c r="CM322" s="6"/>
      <c r="CN322" s="6"/>
      <c r="CO322" s="6"/>
      <c r="CP322" s="6"/>
      <c r="CQ322" s="6"/>
      <c r="CR322" s="6"/>
      <c r="CS322" s="6"/>
      <c r="CT322" s="7"/>
      <c r="CU322" s="6"/>
      <c r="CV322" s="6"/>
      <c r="CW322" s="6"/>
      <c r="CX322" s="6"/>
      <c r="CY322" s="6"/>
      <c r="CZ322" s="6"/>
      <c r="DA322" s="6"/>
      <c r="DB322" s="6"/>
      <c r="DC322" s="6"/>
      <c r="DD322" s="6"/>
      <c r="DE322" s="6"/>
      <c r="DF322" s="6"/>
      <c r="DG322" s="6"/>
      <c r="DH322" s="6"/>
      <c r="DI322" s="6"/>
      <c r="DJ322" s="6"/>
      <c r="DK322" s="6"/>
      <c r="DL322" s="6"/>
      <c r="DM322" s="6"/>
      <c r="DN322" s="6"/>
      <c r="DO322" s="6"/>
      <c r="DP322" s="6"/>
      <c r="DQ322" s="6"/>
      <c r="DR322" s="6"/>
      <c r="DS322" s="6"/>
      <c r="DT322" s="6"/>
      <c r="DU322" s="6"/>
      <c r="DV322" s="7"/>
      <c r="DW322" s="6"/>
      <c r="DX322" s="6"/>
      <c r="DY322" s="6"/>
      <c r="DZ322" s="6"/>
      <c r="EA322" s="6"/>
      <c r="EB322" s="6"/>
      <c r="EC322" s="6"/>
      <c r="ED322" s="6"/>
      <c r="EE322" s="6"/>
      <c r="EF322" s="6"/>
      <c r="EG322" s="6"/>
      <c r="EH322" s="6"/>
      <c r="EI322" s="6"/>
      <c r="EJ322" s="6"/>
      <c r="EK322" s="6"/>
      <c r="EL322" s="6"/>
      <c r="EM322" s="6"/>
      <c r="EN322" s="6"/>
      <c r="EO322" s="6"/>
      <c r="EP322" s="6"/>
      <c r="EQ322" s="6"/>
      <c r="ER322" s="6"/>
      <c r="ES322" s="6"/>
      <c r="ET322" s="6"/>
      <c r="EU322" s="6"/>
      <c r="EV322" s="6"/>
      <c r="EW322" s="6"/>
      <c r="EX322" s="7"/>
      <c r="EY322" s="6"/>
      <c r="EZ322" s="6"/>
    </row>
    <row r="323" spans="1:156" s="2" customFormat="1" ht="17.100000000000001" customHeight="1">
      <c r="A323" s="37" t="s">
        <v>301</v>
      </c>
      <c r="B323" s="4">
        <v>1</v>
      </c>
      <c r="C323" s="4">
        <v>10</v>
      </c>
      <c r="D323" s="36">
        <f t="shared" si="55"/>
        <v>1</v>
      </c>
      <c r="E323" s="63">
        <v>573</v>
      </c>
      <c r="F323" s="30">
        <f t="shared" si="56"/>
        <v>52.1</v>
      </c>
      <c r="G323" s="30">
        <f t="shared" si="57"/>
        <v>52.1</v>
      </c>
      <c r="H323" s="30">
        <f t="shared" si="60"/>
        <v>0</v>
      </c>
      <c r="I323" s="30"/>
      <c r="J323" s="30">
        <f t="shared" si="58"/>
        <v>52.1</v>
      </c>
      <c r="K323" s="58"/>
      <c r="L323" s="58"/>
      <c r="M323" s="59"/>
      <c r="N323" s="59"/>
      <c r="O323" s="30">
        <f t="shared" si="59"/>
        <v>52.1</v>
      </c>
      <c r="P323" s="30">
        <v>52.1</v>
      </c>
      <c r="Q323" s="30">
        <v>0</v>
      </c>
      <c r="R323" s="51"/>
      <c r="S323" s="51"/>
      <c r="T323" s="1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7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  <c r="BB323" s="6"/>
      <c r="BC323" s="6"/>
      <c r="BD323" s="6"/>
      <c r="BE323" s="6"/>
      <c r="BF323" s="6"/>
      <c r="BG323" s="6"/>
      <c r="BH323" s="6"/>
      <c r="BI323" s="6"/>
      <c r="BJ323" s="6"/>
      <c r="BK323" s="6"/>
      <c r="BL323" s="6"/>
      <c r="BM323" s="6"/>
      <c r="BN323" s="6"/>
      <c r="BO323" s="6"/>
      <c r="BP323" s="6"/>
      <c r="BQ323" s="6"/>
      <c r="BR323" s="7"/>
      <c r="BS323" s="6"/>
      <c r="BT323" s="6"/>
      <c r="BU323" s="6"/>
      <c r="BV323" s="6"/>
      <c r="BW323" s="6"/>
      <c r="BX323" s="6"/>
      <c r="BY323" s="6"/>
      <c r="BZ323" s="6"/>
      <c r="CA323" s="6"/>
      <c r="CB323" s="6"/>
      <c r="CC323" s="6"/>
      <c r="CD323" s="6"/>
      <c r="CE323" s="6"/>
      <c r="CF323" s="6"/>
      <c r="CG323" s="6"/>
      <c r="CH323" s="6"/>
      <c r="CI323" s="6"/>
      <c r="CJ323" s="6"/>
      <c r="CK323" s="6"/>
      <c r="CL323" s="6"/>
      <c r="CM323" s="6"/>
      <c r="CN323" s="6"/>
      <c r="CO323" s="6"/>
      <c r="CP323" s="6"/>
      <c r="CQ323" s="6"/>
      <c r="CR323" s="6"/>
      <c r="CS323" s="6"/>
      <c r="CT323" s="7"/>
      <c r="CU323" s="6"/>
      <c r="CV323" s="6"/>
      <c r="CW323" s="6"/>
      <c r="CX323" s="6"/>
      <c r="CY323" s="6"/>
      <c r="CZ323" s="6"/>
      <c r="DA323" s="6"/>
      <c r="DB323" s="6"/>
      <c r="DC323" s="6"/>
      <c r="DD323" s="6"/>
      <c r="DE323" s="6"/>
      <c r="DF323" s="6"/>
      <c r="DG323" s="6"/>
      <c r="DH323" s="6"/>
      <c r="DI323" s="6"/>
      <c r="DJ323" s="6"/>
      <c r="DK323" s="6"/>
      <c r="DL323" s="6"/>
      <c r="DM323" s="6"/>
      <c r="DN323" s="6"/>
      <c r="DO323" s="6"/>
      <c r="DP323" s="6"/>
      <c r="DQ323" s="6"/>
      <c r="DR323" s="6"/>
      <c r="DS323" s="6"/>
      <c r="DT323" s="6"/>
      <c r="DU323" s="6"/>
      <c r="DV323" s="7"/>
      <c r="DW323" s="6"/>
      <c r="DX323" s="6"/>
      <c r="DY323" s="6"/>
      <c r="DZ323" s="6"/>
      <c r="EA323" s="6"/>
      <c r="EB323" s="6"/>
      <c r="EC323" s="6"/>
      <c r="ED323" s="6"/>
      <c r="EE323" s="6"/>
      <c r="EF323" s="6"/>
      <c r="EG323" s="6"/>
      <c r="EH323" s="6"/>
      <c r="EI323" s="6"/>
      <c r="EJ323" s="6"/>
      <c r="EK323" s="6"/>
      <c r="EL323" s="6"/>
      <c r="EM323" s="6"/>
      <c r="EN323" s="6"/>
      <c r="EO323" s="6"/>
      <c r="EP323" s="6"/>
      <c r="EQ323" s="6"/>
      <c r="ER323" s="6"/>
      <c r="ES323" s="6"/>
      <c r="ET323" s="6"/>
      <c r="EU323" s="6"/>
      <c r="EV323" s="6"/>
      <c r="EW323" s="6"/>
      <c r="EX323" s="7"/>
      <c r="EY323" s="6"/>
      <c r="EZ323" s="6"/>
    </row>
    <row r="324" spans="1:156" s="2" customFormat="1" ht="17.100000000000001" customHeight="1">
      <c r="A324" s="37" t="s">
        <v>302</v>
      </c>
      <c r="B324" s="4">
        <v>1</v>
      </c>
      <c r="C324" s="4">
        <v>10</v>
      </c>
      <c r="D324" s="36">
        <f t="shared" si="55"/>
        <v>1</v>
      </c>
      <c r="E324" s="63">
        <v>9</v>
      </c>
      <c r="F324" s="30">
        <f t="shared" si="56"/>
        <v>0.8</v>
      </c>
      <c r="G324" s="30">
        <f t="shared" si="57"/>
        <v>0.8</v>
      </c>
      <c r="H324" s="30">
        <f t="shared" si="60"/>
        <v>0</v>
      </c>
      <c r="I324" s="30"/>
      <c r="J324" s="30">
        <f t="shared" si="58"/>
        <v>0.8</v>
      </c>
      <c r="K324" s="58"/>
      <c r="L324" s="58"/>
      <c r="M324" s="59"/>
      <c r="N324" s="59"/>
      <c r="O324" s="30">
        <f t="shared" si="59"/>
        <v>0.8</v>
      </c>
      <c r="P324" s="30">
        <v>0.8</v>
      </c>
      <c r="Q324" s="30">
        <v>0</v>
      </c>
      <c r="R324" s="51"/>
      <c r="S324" s="51"/>
      <c r="T324" s="1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7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  <c r="BB324" s="6"/>
      <c r="BC324" s="6"/>
      <c r="BD324" s="6"/>
      <c r="BE324" s="6"/>
      <c r="BF324" s="6"/>
      <c r="BG324" s="6"/>
      <c r="BH324" s="6"/>
      <c r="BI324" s="6"/>
      <c r="BJ324" s="6"/>
      <c r="BK324" s="6"/>
      <c r="BL324" s="6"/>
      <c r="BM324" s="6"/>
      <c r="BN324" s="6"/>
      <c r="BO324" s="6"/>
      <c r="BP324" s="6"/>
      <c r="BQ324" s="6"/>
      <c r="BR324" s="7"/>
      <c r="BS324" s="6"/>
      <c r="BT324" s="6"/>
      <c r="BU324" s="6"/>
      <c r="BV324" s="6"/>
      <c r="BW324" s="6"/>
      <c r="BX324" s="6"/>
      <c r="BY324" s="6"/>
      <c r="BZ324" s="6"/>
      <c r="CA324" s="6"/>
      <c r="CB324" s="6"/>
      <c r="CC324" s="6"/>
      <c r="CD324" s="6"/>
      <c r="CE324" s="6"/>
      <c r="CF324" s="6"/>
      <c r="CG324" s="6"/>
      <c r="CH324" s="6"/>
      <c r="CI324" s="6"/>
      <c r="CJ324" s="6"/>
      <c r="CK324" s="6"/>
      <c r="CL324" s="6"/>
      <c r="CM324" s="6"/>
      <c r="CN324" s="6"/>
      <c r="CO324" s="6"/>
      <c r="CP324" s="6"/>
      <c r="CQ324" s="6"/>
      <c r="CR324" s="6"/>
      <c r="CS324" s="6"/>
      <c r="CT324" s="7"/>
      <c r="CU324" s="6"/>
      <c r="CV324" s="6"/>
      <c r="CW324" s="6"/>
      <c r="CX324" s="6"/>
      <c r="CY324" s="6"/>
      <c r="CZ324" s="6"/>
      <c r="DA324" s="6"/>
      <c r="DB324" s="6"/>
      <c r="DC324" s="6"/>
      <c r="DD324" s="6"/>
      <c r="DE324" s="6"/>
      <c r="DF324" s="6"/>
      <c r="DG324" s="6"/>
      <c r="DH324" s="6"/>
      <c r="DI324" s="6"/>
      <c r="DJ324" s="6"/>
      <c r="DK324" s="6"/>
      <c r="DL324" s="6"/>
      <c r="DM324" s="6"/>
      <c r="DN324" s="6"/>
      <c r="DO324" s="6"/>
      <c r="DP324" s="6"/>
      <c r="DQ324" s="6"/>
      <c r="DR324" s="6"/>
      <c r="DS324" s="6"/>
      <c r="DT324" s="6"/>
      <c r="DU324" s="6"/>
      <c r="DV324" s="7"/>
      <c r="DW324" s="6"/>
      <c r="DX324" s="6"/>
      <c r="DY324" s="6"/>
      <c r="DZ324" s="6"/>
      <c r="EA324" s="6"/>
      <c r="EB324" s="6"/>
      <c r="EC324" s="6"/>
      <c r="ED324" s="6"/>
      <c r="EE324" s="6"/>
      <c r="EF324" s="6"/>
      <c r="EG324" s="6"/>
      <c r="EH324" s="6"/>
      <c r="EI324" s="6"/>
      <c r="EJ324" s="6"/>
      <c r="EK324" s="6"/>
      <c r="EL324" s="6"/>
      <c r="EM324" s="6"/>
      <c r="EN324" s="6"/>
      <c r="EO324" s="6"/>
      <c r="EP324" s="6"/>
      <c r="EQ324" s="6"/>
      <c r="ER324" s="6"/>
      <c r="ES324" s="6"/>
      <c r="ET324" s="6"/>
      <c r="EU324" s="6"/>
      <c r="EV324" s="6"/>
      <c r="EW324" s="6"/>
      <c r="EX324" s="7"/>
      <c r="EY324" s="6"/>
      <c r="EZ324" s="6"/>
    </row>
    <row r="325" spans="1:156" s="2" customFormat="1" ht="16.5" customHeight="1">
      <c r="A325" s="37" t="s">
        <v>303</v>
      </c>
      <c r="B325" s="4">
        <v>1</v>
      </c>
      <c r="C325" s="4">
        <v>10</v>
      </c>
      <c r="D325" s="36">
        <f t="shared" si="55"/>
        <v>1</v>
      </c>
      <c r="E325" s="63">
        <v>528</v>
      </c>
      <c r="F325" s="30">
        <f t="shared" si="56"/>
        <v>48</v>
      </c>
      <c r="G325" s="30">
        <f t="shared" si="57"/>
        <v>48</v>
      </c>
      <c r="H325" s="30">
        <f t="shared" si="60"/>
        <v>0</v>
      </c>
      <c r="I325" s="30"/>
      <c r="J325" s="30">
        <f t="shared" si="58"/>
        <v>48</v>
      </c>
      <c r="K325" s="58"/>
      <c r="L325" s="58"/>
      <c r="M325" s="59"/>
      <c r="N325" s="59"/>
      <c r="O325" s="30">
        <f t="shared" si="59"/>
        <v>48</v>
      </c>
      <c r="P325" s="30">
        <v>48</v>
      </c>
      <c r="Q325" s="30">
        <v>0</v>
      </c>
      <c r="R325" s="51"/>
      <c r="S325" s="51"/>
      <c r="T325" s="1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7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  <c r="BB325" s="6"/>
      <c r="BC325" s="6"/>
      <c r="BD325" s="6"/>
      <c r="BE325" s="6"/>
      <c r="BF325" s="6"/>
      <c r="BG325" s="6"/>
      <c r="BH325" s="6"/>
      <c r="BI325" s="6"/>
      <c r="BJ325" s="6"/>
      <c r="BK325" s="6"/>
      <c r="BL325" s="6"/>
      <c r="BM325" s="6"/>
      <c r="BN325" s="6"/>
      <c r="BO325" s="6"/>
      <c r="BP325" s="6"/>
      <c r="BQ325" s="6"/>
      <c r="BR325" s="7"/>
      <c r="BS325" s="6"/>
      <c r="BT325" s="6"/>
      <c r="BU325" s="6"/>
      <c r="BV325" s="6"/>
      <c r="BW325" s="6"/>
      <c r="BX325" s="6"/>
      <c r="BY325" s="6"/>
      <c r="BZ325" s="6"/>
      <c r="CA325" s="6"/>
      <c r="CB325" s="6"/>
      <c r="CC325" s="6"/>
      <c r="CD325" s="6"/>
      <c r="CE325" s="6"/>
      <c r="CF325" s="6"/>
      <c r="CG325" s="6"/>
      <c r="CH325" s="6"/>
      <c r="CI325" s="6"/>
      <c r="CJ325" s="6"/>
      <c r="CK325" s="6"/>
      <c r="CL325" s="6"/>
      <c r="CM325" s="6"/>
      <c r="CN325" s="6"/>
      <c r="CO325" s="6"/>
      <c r="CP325" s="6"/>
      <c r="CQ325" s="6"/>
      <c r="CR325" s="6"/>
      <c r="CS325" s="6"/>
      <c r="CT325" s="7"/>
      <c r="CU325" s="6"/>
      <c r="CV325" s="6"/>
      <c r="CW325" s="6"/>
      <c r="CX325" s="6"/>
      <c r="CY325" s="6"/>
      <c r="CZ325" s="6"/>
      <c r="DA325" s="6"/>
      <c r="DB325" s="6"/>
      <c r="DC325" s="6"/>
      <c r="DD325" s="6"/>
      <c r="DE325" s="6"/>
      <c r="DF325" s="6"/>
      <c r="DG325" s="6"/>
      <c r="DH325" s="6"/>
      <c r="DI325" s="6"/>
      <c r="DJ325" s="6"/>
      <c r="DK325" s="6"/>
      <c r="DL325" s="6"/>
      <c r="DM325" s="6"/>
      <c r="DN325" s="6"/>
      <c r="DO325" s="6"/>
      <c r="DP325" s="6"/>
      <c r="DQ325" s="6"/>
      <c r="DR325" s="6"/>
      <c r="DS325" s="6"/>
      <c r="DT325" s="6"/>
      <c r="DU325" s="6"/>
      <c r="DV325" s="7"/>
      <c r="DW325" s="6"/>
      <c r="DX325" s="6"/>
      <c r="DY325" s="6"/>
      <c r="DZ325" s="6"/>
      <c r="EA325" s="6"/>
      <c r="EB325" s="6"/>
      <c r="EC325" s="6"/>
      <c r="ED325" s="6"/>
      <c r="EE325" s="6"/>
      <c r="EF325" s="6"/>
      <c r="EG325" s="6"/>
      <c r="EH325" s="6"/>
      <c r="EI325" s="6"/>
      <c r="EJ325" s="6"/>
      <c r="EK325" s="6"/>
      <c r="EL325" s="6"/>
      <c r="EM325" s="6"/>
      <c r="EN325" s="6"/>
      <c r="EO325" s="6"/>
      <c r="EP325" s="6"/>
      <c r="EQ325" s="6"/>
      <c r="ER325" s="6"/>
      <c r="ES325" s="6"/>
      <c r="ET325" s="6"/>
      <c r="EU325" s="6"/>
      <c r="EV325" s="6"/>
      <c r="EW325" s="6"/>
      <c r="EX325" s="7"/>
      <c r="EY325" s="6"/>
      <c r="EZ325" s="6"/>
    </row>
    <row r="326" spans="1:156" s="2" customFormat="1" ht="17.100000000000001" customHeight="1">
      <c r="A326" s="37" t="s">
        <v>304</v>
      </c>
      <c r="B326" s="4">
        <v>1</v>
      </c>
      <c r="C326" s="4">
        <v>10</v>
      </c>
      <c r="D326" s="36">
        <f t="shared" si="55"/>
        <v>1</v>
      </c>
      <c r="E326" s="63">
        <v>1126</v>
      </c>
      <c r="F326" s="30">
        <f t="shared" si="56"/>
        <v>102.4</v>
      </c>
      <c r="G326" s="30">
        <f t="shared" si="57"/>
        <v>102.4</v>
      </c>
      <c r="H326" s="30">
        <f t="shared" si="60"/>
        <v>0</v>
      </c>
      <c r="I326" s="30"/>
      <c r="J326" s="30">
        <f t="shared" si="58"/>
        <v>102.4</v>
      </c>
      <c r="K326" s="58"/>
      <c r="L326" s="58"/>
      <c r="M326" s="59"/>
      <c r="N326" s="59"/>
      <c r="O326" s="30">
        <f t="shared" si="59"/>
        <v>102.4</v>
      </c>
      <c r="P326" s="30">
        <v>102.4</v>
      </c>
      <c r="Q326" s="30">
        <v>0</v>
      </c>
      <c r="R326" s="51"/>
      <c r="S326" s="51"/>
      <c r="T326" s="1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7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  <c r="BB326" s="6"/>
      <c r="BC326" s="6"/>
      <c r="BD326" s="6"/>
      <c r="BE326" s="6"/>
      <c r="BF326" s="6"/>
      <c r="BG326" s="6"/>
      <c r="BH326" s="6"/>
      <c r="BI326" s="6"/>
      <c r="BJ326" s="6"/>
      <c r="BK326" s="6"/>
      <c r="BL326" s="6"/>
      <c r="BM326" s="6"/>
      <c r="BN326" s="6"/>
      <c r="BO326" s="6"/>
      <c r="BP326" s="6"/>
      <c r="BQ326" s="6"/>
      <c r="BR326" s="7"/>
      <c r="BS326" s="6"/>
      <c r="BT326" s="6"/>
      <c r="BU326" s="6"/>
      <c r="BV326" s="6"/>
      <c r="BW326" s="6"/>
      <c r="BX326" s="6"/>
      <c r="BY326" s="6"/>
      <c r="BZ326" s="6"/>
      <c r="CA326" s="6"/>
      <c r="CB326" s="6"/>
      <c r="CC326" s="6"/>
      <c r="CD326" s="6"/>
      <c r="CE326" s="6"/>
      <c r="CF326" s="6"/>
      <c r="CG326" s="6"/>
      <c r="CH326" s="6"/>
      <c r="CI326" s="6"/>
      <c r="CJ326" s="6"/>
      <c r="CK326" s="6"/>
      <c r="CL326" s="6"/>
      <c r="CM326" s="6"/>
      <c r="CN326" s="6"/>
      <c r="CO326" s="6"/>
      <c r="CP326" s="6"/>
      <c r="CQ326" s="6"/>
      <c r="CR326" s="6"/>
      <c r="CS326" s="6"/>
      <c r="CT326" s="7"/>
      <c r="CU326" s="6"/>
      <c r="CV326" s="6"/>
      <c r="CW326" s="6"/>
      <c r="CX326" s="6"/>
      <c r="CY326" s="6"/>
      <c r="CZ326" s="6"/>
      <c r="DA326" s="6"/>
      <c r="DB326" s="6"/>
      <c r="DC326" s="6"/>
      <c r="DD326" s="6"/>
      <c r="DE326" s="6"/>
      <c r="DF326" s="6"/>
      <c r="DG326" s="6"/>
      <c r="DH326" s="6"/>
      <c r="DI326" s="6"/>
      <c r="DJ326" s="6"/>
      <c r="DK326" s="6"/>
      <c r="DL326" s="6"/>
      <c r="DM326" s="6"/>
      <c r="DN326" s="6"/>
      <c r="DO326" s="6"/>
      <c r="DP326" s="6"/>
      <c r="DQ326" s="6"/>
      <c r="DR326" s="6"/>
      <c r="DS326" s="6"/>
      <c r="DT326" s="6"/>
      <c r="DU326" s="6"/>
      <c r="DV326" s="7"/>
      <c r="DW326" s="6"/>
      <c r="DX326" s="6"/>
      <c r="DY326" s="6"/>
      <c r="DZ326" s="6"/>
      <c r="EA326" s="6"/>
      <c r="EB326" s="6"/>
      <c r="EC326" s="6"/>
      <c r="ED326" s="6"/>
      <c r="EE326" s="6"/>
      <c r="EF326" s="6"/>
      <c r="EG326" s="6"/>
      <c r="EH326" s="6"/>
      <c r="EI326" s="6"/>
      <c r="EJ326" s="6"/>
      <c r="EK326" s="6"/>
      <c r="EL326" s="6"/>
      <c r="EM326" s="6"/>
      <c r="EN326" s="6"/>
      <c r="EO326" s="6"/>
      <c r="EP326" s="6"/>
      <c r="EQ326" s="6"/>
      <c r="ER326" s="6"/>
      <c r="ES326" s="6"/>
      <c r="ET326" s="6"/>
      <c r="EU326" s="6"/>
      <c r="EV326" s="6"/>
      <c r="EW326" s="6"/>
      <c r="EX326" s="7"/>
      <c r="EY326" s="6"/>
      <c r="EZ326" s="6"/>
    </row>
    <row r="327" spans="1:156" s="2" customFormat="1" ht="17.100000000000001" customHeight="1">
      <c r="A327" s="37" t="s">
        <v>305</v>
      </c>
      <c r="B327" s="4">
        <v>1</v>
      </c>
      <c r="C327" s="4">
        <v>10</v>
      </c>
      <c r="D327" s="36">
        <f t="shared" si="55"/>
        <v>1</v>
      </c>
      <c r="E327" s="63">
        <v>230</v>
      </c>
      <c r="F327" s="30">
        <f t="shared" si="56"/>
        <v>20.9</v>
      </c>
      <c r="G327" s="30">
        <f t="shared" si="57"/>
        <v>20.9</v>
      </c>
      <c r="H327" s="30">
        <f t="shared" si="60"/>
        <v>0</v>
      </c>
      <c r="I327" s="30"/>
      <c r="J327" s="30">
        <f t="shared" si="58"/>
        <v>20.9</v>
      </c>
      <c r="K327" s="58"/>
      <c r="L327" s="58"/>
      <c r="M327" s="59"/>
      <c r="N327" s="59"/>
      <c r="O327" s="30">
        <f t="shared" si="59"/>
        <v>20.9</v>
      </c>
      <c r="P327" s="30">
        <v>20.9</v>
      </c>
      <c r="Q327" s="30">
        <v>0</v>
      </c>
      <c r="R327" s="51"/>
      <c r="S327" s="51"/>
      <c r="T327" s="1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7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  <c r="BB327" s="6"/>
      <c r="BC327" s="6"/>
      <c r="BD327" s="6"/>
      <c r="BE327" s="6"/>
      <c r="BF327" s="6"/>
      <c r="BG327" s="6"/>
      <c r="BH327" s="6"/>
      <c r="BI327" s="6"/>
      <c r="BJ327" s="6"/>
      <c r="BK327" s="6"/>
      <c r="BL327" s="6"/>
      <c r="BM327" s="6"/>
      <c r="BN327" s="6"/>
      <c r="BO327" s="6"/>
      <c r="BP327" s="6"/>
      <c r="BQ327" s="6"/>
      <c r="BR327" s="7"/>
      <c r="BS327" s="6"/>
      <c r="BT327" s="6"/>
      <c r="BU327" s="6"/>
      <c r="BV327" s="6"/>
      <c r="BW327" s="6"/>
      <c r="BX327" s="6"/>
      <c r="BY327" s="6"/>
      <c r="BZ327" s="6"/>
      <c r="CA327" s="6"/>
      <c r="CB327" s="6"/>
      <c r="CC327" s="6"/>
      <c r="CD327" s="6"/>
      <c r="CE327" s="6"/>
      <c r="CF327" s="6"/>
      <c r="CG327" s="6"/>
      <c r="CH327" s="6"/>
      <c r="CI327" s="6"/>
      <c r="CJ327" s="6"/>
      <c r="CK327" s="6"/>
      <c r="CL327" s="6"/>
      <c r="CM327" s="6"/>
      <c r="CN327" s="6"/>
      <c r="CO327" s="6"/>
      <c r="CP327" s="6"/>
      <c r="CQ327" s="6"/>
      <c r="CR327" s="6"/>
      <c r="CS327" s="6"/>
      <c r="CT327" s="7"/>
      <c r="CU327" s="6"/>
      <c r="CV327" s="6"/>
      <c r="CW327" s="6"/>
      <c r="CX327" s="6"/>
      <c r="CY327" s="6"/>
      <c r="CZ327" s="6"/>
      <c r="DA327" s="6"/>
      <c r="DB327" s="6"/>
      <c r="DC327" s="6"/>
      <c r="DD327" s="6"/>
      <c r="DE327" s="6"/>
      <c r="DF327" s="6"/>
      <c r="DG327" s="6"/>
      <c r="DH327" s="6"/>
      <c r="DI327" s="6"/>
      <c r="DJ327" s="6"/>
      <c r="DK327" s="6"/>
      <c r="DL327" s="6"/>
      <c r="DM327" s="6"/>
      <c r="DN327" s="6"/>
      <c r="DO327" s="6"/>
      <c r="DP327" s="6"/>
      <c r="DQ327" s="6"/>
      <c r="DR327" s="6"/>
      <c r="DS327" s="6"/>
      <c r="DT327" s="6"/>
      <c r="DU327" s="6"/>
      <c r="DV327" s="7"/>
      <c r="DW327" s="6"/>
      <c r="DX327" s="6"/>
      <c r="DY327" s="6"/>
      <c r="DZ327" s="6"/>
      <c r="EA327" s="6"/>
      <c r="EB327" s="6"/>
      <c r="EC327" s="6"/>
      <c r="ED327" s="6"/>
      <c r="EE327" s="6"/>
      <c r="EF327" s="6"/>
      <c r="EG327" s="6"/>
      <c r="EH327" s="6"/>
      <c r="EI327" s="6"/>
      <c r="EJ327" s="6"/>
      <c r="EK327" s="6"/>
      <c r="EL327" s="6"/>
      <c r="EM327" s="6"/>
      <c r="EN327" s="6"/>
      <c r="EO327" s="6"/>
      <c r="EP327" s="6"/>
      <c r="EQ327" s="6"/>
      <c r="ER327" s="6"/>
      <c r="ES327" s="6"/>
      <c r="ET327" s="6"/>
      <c r="EU327" s="6"/>
      <c r="EV327" s="6"/>
      <c r="EW327" s="6"/>
      <c r="EX327" s="7"/>
      <c r="EY327" s="6"/>
      <c r="EZ327" s="6"/>
    </row>
    <row r="328" spans="1:156" s="2" customFormat="1" ht="17.100000000000001" customHeight="1">
      <c r="A328" s="37" t="s">
        <v>306</v>
      </c>
      <c r="B328" s="4">
        <v>1</v>
      </c>
      <c r="C328" s="4">
        <v>10</v>
      </c>
      <c r="D328" s="36">
        <f t="shared" si="55"/>
        <v>1</v>
      </c>
      <c r="E328" s="63">
        <v>1311</v>
      </c>
      <c r="F328" s="30">
        <f t="shared" si="56"/>
        <v>119.2</v>
      </c>
      <c r="G328" s="30">
        <f t="shared" si="57"/>
        <v>119.2</v>
      </c>
      <c r="H328" s="30">
        <f t="shared" si="60"/>
        <v>0</v>
      </c>
      <c r="I328" s="30"/>
      <c r="J328" s="30">
        <f t="shared" si="58"/>
        <v>119.2</v>
      </c>
      <c r="K328" s="58"/>
      <c r="L328" s="58"/>
      <c r="M328" s="59"/>
      <c r="N328" s="59"/>
      <c r="O328" s="30">
        <f t="shared" si="59"/>
        <v>119.2</v>
      </c>
      <c r="P328" s="30">
        <v>119.2</v>
      </c>
      <c r="Q328" s="30">
        <v>0</v>
      </c>
      <c r="R328" s="51"/>
      <c r="S328" s="51"/>
      <c r="T328" s="1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7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  <c r="BB328" s="6"/>
      <c r="BC328" s="6"/>
      <c r="BD328" s="6"/>
      <c r="BE328" s="6"/>
      <c r="BF328" s="6"/>
      <c r="BG328" s="6"/>
      <c r="BH328" s="6"/>
      <c r="BI328" s="6"/>
      <c r="BJ328" s="6"/>
      <c r="BK328" s="6"/>
      <c r="BL328" s="6"/>
      <c r="BM328" s="6"/>
      <c r="BN328" s="6"/>
      <c r="BO328" s="6"/>
      <c r="BP328" s="6"/>
      <c r="BQ328" s="6"/>
      <c r="BR328" s="7"/>
      <c r="BS328" s="6"/>
      <c r="BT328" s="6"/>
      <c r="BU328" s="6"/>
      <c r="BV328" s="6"/>
      <c r="BW328" s="6"/>
      <c r="BX328" s="6"/>
      <c r="BY328" s="6"/>
      <c r="BZ328" s="6"/>
      <c r="CA328" s="6"/>
      <c r="CB328" s="6"/>
      <c r="CC328" s="6"/>
      <c r="CD328" s="6"/>
      <c r="CE328" s="6"/>
      <c r="CF328" s="6"/>
      <c r="CG328" s="6"/>
      <c r="CH328" s="6"/>
      <c r="CI328" s="6"/>
      <c r="CJ328" s="6"/>
      <c r="CK328" s="6"/>
      <c r="CL328" s="6"/>
      <c r="CM328" s="6"/>
      <c r="CN328" s="6"/>
      <c r="CO328" s="6"/>
      <c r="CP328" s="6"/>
      <c r="CQ328" s="6"/>
      <c r="CR328" s="6"/>
      <c r="CS328" s="6"/>
      <c r="CT328" s="7"/>
      <c r="CU328" s="6"/>
      <c r="CV328" s="6"/>
      <c r="CW328" s="6"/>
      <c r="CX328" s="6"/>
      <c r="CY328" s="6"/>
      <c r="CZ328" s="6"/>
      <c r="DA328" s="6"/>
      <c r="DB328" s="6"/>
      <c r="DC328" s="6"/>
      <c r="DD328" s="6"/>
      <c r="DE328" s="6"/>
      <c r="DF328" s="6"/>
      <c r="DG328" s="6"/>
      <c r="DH328" s="6"/>
      <c r="DI328" s="6"/>
      <c r="DJ328" s="6"/>
      <c r="DK328" s="6"/>
      <c r="DL328" s="6"/>
      <c r="DM328" s="6"/>
      <c r="DN328" s="6"/>
      <c r="DO328" s="6"/>
      <c r="DP328" s="6"/>
      <c r="DQ328" s="6"/>
      <c r="DR328" s="6"/>
      <c r="DS328" s="6"/>
      <c r="DT328" s="6"/>
      <c r="DU328" s="6"/>
      <c r="DV328" s="7"/>
      <c r="DW328" s="6"/>
      <c r="DX328" s="6"/>
      <c r="DY328" s="6"/>
      <c r="DZ328" s="6"/>
      <c r="EA328" s="6"/>
      <c r="EB328" s="6"/>
      <c r="EC328" s="6"/>
      <c r="ED328" s="6"/>
      <c r="EE328" s="6"/>
      <c r="EF328" s="6"/>
      <c r="EG328" s="6"/>
      <c r="EH328" s="6"/>
      <c r="EI328" s="6"/>
      <c r="EJ328" s="6"/>
      <c r="EK328" s="6"/>
      <c r="EL328" s="6"/>
      <c r="EM328" s="6"/>
      <c r="EN328" s="6"/>
      <c r="EO328" s="6"/>
      <c r="EP328" s="6"/>
      <c r="EQ328" s="6"/>
      <c r="ER328" s="6"/>
      <c r="ES328" s="6"/>
      <c r="ET328" s="6"/>
      <c r="EU328" s="6"/>
      <c r="EV328" s="6"/>
      <c r="EW328" s="6"/>
      <c r="EX328" s="7"/>
      <c r="EY328" s="6"/>
      <c r="EZ328" s="6"/>
    </row>
    <row r="329" spans="1:156" s="2" customFormat="1" ht="17.100000000000001" customHeight="1">
      <c r="A329" s="37" t="s">
        <v>307</v>
      </c>
      <c r="B329" s="4">
        <v>1</v>
      </c>
      <c r="C329" s="4">
        <v>10</v>
      </c>
      <c r="D329" s="36">
        <f t="shared" si="55"/>
        <v>1</v>
      </c>
      <c r="E329" s="63">
        <v>1479</v>
      </c>
      <c r="F329" s="30">
        <f t="shared" si="56"/>
        <v>134.5</v>
      </c>
      <c r="G329" s="30">
        <f t="shared" si="57"/>
        <v>134.5</v>
      </c>
      <c r="H329" s="30">
        <f t="shared" si="60"/>
        <v>0</v>
      </c>
      <c r="I329" s="30"/>
      <c r="J329" s="30">
        <f t="shared" si="58"/>
        <v>134.5</v>
      </c>
      <c r="K329" s="58"/>
      <c r="L329" s="58"/>
      <c r="M329" s="59"/>
      <c r="N329" s="59"/>
      <c r="O329" s="30">
        <f t="shared" si="59"/>
        <v>134.5</v>
      </c>
      <c r="P329" s="30">
        <v>134.5</v>
      </c>
      <c r="Q329" s="30">
        <v>0</v>
      </c>
      <c r="R329" s="51"/>
      <c r="S329" s="51"/>
      <c r="T329" s="1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7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  <c r="BB329" s="6"/>
      <c r="BC329" s="6"/>
      <c r="BD329" s="6"/>
      <c r="BE329" s="6"/>
      <c r="BF329" s="6"/>
      <c r="BG329" s="6"/>
      <c r="BH329" s="6"/>
      <c r="BI329" s="6"/>
      <c r="BJ329" s="6"/>
      <c r="BK329" s="6"/>
      <c r="BL329" s="6"/>
      <c r="BM329" s="6"/>
      <c r="BN329" s="6"/>
      <c r="BO329" s="6"/>
      <c r="BP329" s="6"/>
      <c r="BQ329" s="6"/>
      <c r="BR329" s="7"/>
      <c r="BS329" s="6"/>
      <c r="BT329" s="6"/>
      <c r="BU329" s="6"/>
      <c r="BV329" s="6"/>
      <c r="BW329" s="6"/>
      <c r="BX329" s="6"/>
      <c r="BY329" s="6"/>
      <c r="BZ329" s="6"/>
      <c r="CA329" s="6"/>
      <c r="CB329" s="6"/>
      <c r="CC329" s="6"/>
      <c r="CD329" s="6"/>
      <c r="CE329" s="6"/>
      <c r="CF329" s="6"/>
      <c r="CG329" s="6"/>
      <c r="CH329" s="6"/>
      <c r="CI329" s="6"/>
      <c r="CJ329" s="6"/>
      <c r="CK329" s="6"/>
      <c r="CL329" s="6"/>
      <c r="CM329" s="6"/>
      <c r="CN329" s="6"/>
      <c r="CO329" s="6"/>
      <c r="CP329" s="6"/>
      <c r="CQ329" s="6"/>
      <c r="CR329" s="6"/>
      <c r="CS329" s="6"/>
      <c r="CT329" s="7"/>
      <c r="CU329" s="6"/>
      <c r="CV329" s="6"/>
      <c r="CW329" s="6"/>
      <c r="CX329" s="6"/>
      <c r="CY329" s="6"/>
      <c r="CZ329" s="6"/>
      <c r="DA329" s="6"/>
      <c r="DB329" s="6"/>
      <c r="DC329" s="6"/>
      <c r="DD329" s="6"/>
      <c r="DE329" s="6"/>
      <c r="DF329" s="6"/>
      <c r="DG329" s="6"/>
      <c r="DH329" s="6"/>
      <c r="DI329" s="6"/>
      <c r="DJ329" s="6"/>
      <c r="DK329" s="6"/>
      <c r="DL329" s="6"/>
      <c r="DM329" s="6"/>
      <c r="DN329" s="6"/>
      <c r="DO329" s="6"/>
      <c r="DP329" s="6"/>
      <c r="DQ329" s="6"/>
      <c r="DR329" s="6"/>
      <c r="DS329" s="6"/>
      <c r="DT329" s="6"/>
      <c r="DU329" s="6"/>
      <c r="DV329" s="7"/>
      <c r="DW329" s="6"/>
      <c r="DX329" s="6"/>
      <c r="DY329" s="6"/>
      <c r="DZ329" s="6"/>
      <c r="EA329" s="6"/>
      <c r="EB329" s="6"/>
      <c r="EC329" s="6"/>
      <c r="ED329" s="6"/>
      <c r="EE329" s="6"/>
      <c r="EF329" s="6"/>
      <c r="EG329" s="6"/>
      <c r="EH329" s="6"/>
      <c r="EI329" s="6"/>
      <c r="EJ329" s="6"/>
      <c r="EK329" s="6"/>
      <c r="EL329" s="6"/>
      <c r="EM329" s="6"/>
      <c r="EN329" s="6"/>
      <c r="EO329" s="6"/>
      <c r="EP329" s="6"/>
      <c r="EQ329" s="6"/>
      <c r="ER329" s="6"/>
      <c r="ES329" s="6"/>
      <c r="ET329" s="6"/>
      <c r="EU329" s="6"/>
      <c r="EV329" s="6"/>
      <c r="EW329" s="6"/>
      <c r="EX329" s="7"/>
      <c r="EY329" s="6"/>
      <c r="EZ329" s="6"/>
    </row>
    <row r="330" spans="1:156" s="2" customFormat="1" ht="17.100000000000001" customHeight="1">
      <c r="A330" s="37" t="s">
        <v>308</v>
      </c>
      <c r="B330" s="4">
        <v>1</v>
      </c>
      <c r="C330" s="4">
        <v>10</v>
      </c>
      <c r="D330" s="36">
        <f t="shared" si="55"/>
        <v>1</v>
      </c>
      <c r="E330" s="63">
        <v>1185</v>
      </c>
      <c r="F330" s="30">
        <f t="shared" si="56"/>
        <v>107.7</v>
      </c>
      <c r="G330" s="30">
        <f t="shared" si="57"/>
        <v>107.7</v>
      </c>
      <c r="H330" s="30">
        <f t="shared" si="60"/>
        <v>0</v>
      </c>
      <c r="I330" s="30"/>
      <c r="J330" s="30">
        <f t="shared" si="58"/>
        <v>107.7</v>
      </c>
      <c r="K330" s="58"/>
      <c r="L330" s="58"/>
      <c r="M330" s="59"/>
      <c r="N330" s="59"/>
      <c r="O330" s="30">
        <f t="shared" si="59"/>
        <v>107.7</v>
      </c>
      <c r="P330" s="30">
        <v>107.7</v>
      </c>
      <c r="Q330" s="30">
        <v>0</v>
      </c>
      <c r="R330" s="51"/>
      <c r="S330" s="51"/>
      <c r="T330" s="1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7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  <c r="BB330" s="6"/>
      <c r="BC330" s="6"/>
      <c r="BD330" s="6"/>
      <c r="BE330" s="6"/>
      <c r="BF330" s="6"/>
      <c r="BG330" s="6"/>
      <c r="BH330" s="6"/>
      <c r="BI330" s="6"/>
      <c r="BJ330" s="6"/>
      <c r="BK330" s="6"/>
      <c r="BL330" s="6"/>
      <c r="BM330" s="6"/>
      <c r="BN330" s="6"/>
      <c r="BO330" s="6"/>
      <c r="BP330" s="6"/>
      <c r="BQ330" s="6"/>
      <c r="BR330" s="7"/>
      <c r="BS330" s="6"/>
      <c r="BT330" s="6"/>
      <c r="BU330" s="6"/>
      <c r="BV330" s="6"/>
      <c r="BW330" s="6"/>
      <c r="BX330" s="6"/>
      <c r="BY330" s="6"/>
      <c r="BZ330" s="6"/>
      <c r="CA330" s="6"/>
      <c r="CB330" s="6"/>
      <c r="CC330" s="6"/>
      <c r="CD330" s="6"/>
      <c r="CE330" s="6"/>
      <c r="CF330" s="6"/>
      <c r="CG330" s="6"/>
      <c r="CH330" s="6"/>
      <c r="CI330" s="6"/>
      <c r="CJ330" s="6"/>
      <c r="CK330" s="6"/>
      <c r="CL330" s="6"/>
      <c r="CM330" s="6"/>
      <c r="CN330" s="6"/>
      <c r="CO330" s="6"/>
      <c r="CP330" s="6"/>
      <c r="CQ330" s="6"/>
      <c r="CR330" s="6"/>
      <c r="CS330" s="6"/>
      <c r="CT330" s="7"/>
      <c r="CU330" s="6"/>
      <c r="CV330" s="6"/>
      <c r="CW330" s="6"/>
      <c r="CX330" s="6"/>
      <c r="CY330" s="6"/>
      <c r="CZ330" s="6"/>
      <c r="DA330" s="6"/>
      <c r="DB330" s="6"/>
      <c r="DC330" s="6"/>
      <c r="DD330" s="6"/>
      <c r="DE330" s="6"/>
      <c r="DF330" s="6"/>
      <c r="DG330" s="6"/>
      <c r="DH330" s="6"/>
      <c r="DI330" s="6"/>
      <c r="DJ330" s="6"/>
      <c r="DK330" s="6"/>
      <c r="DL330" s="6"/>
      <c r="DM330" s="6"/>
      <c r="DN330" s="6"/>
      <c r="DO330" s="6"/>
      <c r="DP330" s="6"/>
      <c r="DQ330" s="6"/>
      <c r="DR330" s="6"/>
      <c r="DS330" s="6"/>
      <c r="DT330" s="6"/>
      <c r="DU330" s="6"/>
      <c r="DV330" s="7"/>
      <c r="DW330" s="6"/>
      <c r="DX330" s="6"/>
      <c r="DY330" s="6"/>
      <c r="DZ330" s="6"/>
      <c r="EA330" s="6"/>
      <c r="EB330" s="6"/>
      <c r="EC330" s="6"/>
      <c r="ED330" s="6"/>
      <c r="EE330" s="6"/>
      <c r="EF330" s="6"/>
      <c r="EG330" s="6"/>
      <c r="EH330" s="6"/>
      <c r="EI330" s="6"/>
      <c r="EJ330" s="6"/>
      <c r="EK330" s="6"/>
      <c r="EL330" s="6"/>
      <c r="EM330" s="6"/>
      <c r="EN330" s="6"/>
      <c r="EO330" s="6"/>
      <c r="EP330" s="6"/>
      <c r="EQ330" s="6"/>
      <c r="ER330" s="6"/>
      <c r="ES330" s="6"/>
      <c r="ET330" s="6"/>
      <c r="EU330" s="6"/>
      <c r="EV330" s="6"/>
      <c r="EW330" s="6"/>
      <c r="EX330" s="7"/>
      <c r="EY330" s="6"/>
      <c r="EZ330" s="6"/>
    </row>
    <row r="331" spans="1:156" s="2" customFormat="1" ht="17.100000000000001" customHeight="1">
      <c r="A331" s="37" t="s">
        <v>309</v>
      </c>
      <c r="B331" s="4">
        <v>1</v>
      </c>
      <c r="C331" s="4">
        <v>10</v>
      </c>
      <c r="D331" s="36">
        <f t="shared" si="55"/>
        <v>1</v>
      </c>
      <c r="E331" s="63">
        <v>1403</v>
      </c>
      <c r="F331" s="30">
        <f t="shared" si="56"/>
        <v>127.5</v>
      </c>
      <c r="G331" s="30">
        <f t="shared" si="57"/>
        <v>127.5</v>
      </c>
      <c r="H331" s="30">
        <f t="shared" si="60"/>
        <v>0</v>
      </c>
      <c r="I331" s="30"/>
      <c r="J331" s="30">
        <f t="shared" si="58"/>
        <v>127.5</v>
      </c>
      <c r="K331" s="58"/>
      <c r="L331" s="58"/>
      <c r="M331" s="59"/>
      <c r="N331" s="59"/>
      <c r="O331" s="30">
        <f t="shared" si="59"/>
        <v>127.5</v>
      </c>
      <c r="P331" s="30">
        <v>127.5</v>
      </c>
      <c r="Q331" s="30">
        <v>0</v>
      </c>
      <c r="R331" s="51"/>
      <c r="S331" s="51"/>
      <c r="T331" s="1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7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  <c r="BB331" s="6"/>
      <c r="BC331" s="6"/>
      <c r="BD331" s="6"/>
      <c r="BE331" s="6"/>
      <c r="BF331" s="6"/>
      <c r="BG331" s="6"/>
      <c r="BH331" s="6"/>
      <c r="BI331" s="6"/>
      <c r="BJ331" s="6"/>
      <c r="BK331" s="6"/>
      <c r="BL331" s="6"/>
      <c r="BM331" s="6"/>
      <c r="BN331" s="6"/>
      <c r="BO331" s="6"/>
      <c r="BP331" s="6"/>
      <c r="BQ331" s="6"/>
      <c r="BR331" s="7"/>
      <c r="BS331" s="6"/>
      <c r="BT331" s="6"/>
      <c r="BU331" s="6"/>
      <c r="BV331" s="6"/>
      <c r="BW331" s="6"/>
      <c r="BX331" s="6"/>
      <c r="BY331" s="6"/>
      <c r="BZ331" s="6"/>
      <c r="CA331" s="6"/>
      <c r="CB331" s="6"/>
      <c r="CC331" s="6"/>
      <c r="CD331" s="6"/>
      <c r="CE331" s="6"/>
      <c r="CF331" s="6"/>
      <c r="CG331" s="6"/>
      <c r="CH331" s="6"/>
      <c r="CI331" s="6"/>
      <c r="CJ331" s="6"/>
      <c r="CK331" s="6"/>
      <c r="CL331" s="6"/>
      <c r="CM331" s="6"/>
      <c r="CN331" s="6"/>
      <c r="CO331" s="6"/>
      <c r="CP331" s="6"/>
      <c r="CQ331" s="6"/>
      <c r="CR331" s="6"/>
      <c r="CS331" s="6"/>
      <c r="CT331" s="7"/>
      <c r="CU331" s="6"/>
      <c r="CV331" s="6"/>
      <c r="CW331" s="6"/>
      <c r="CX331" s="6"/>
      <c r="CY331" s="6"/>
      <c r="CZ331" s="6"/>
      <c r="DA331" s="6"/>
      <c r="DB331" s="6"/>
      <c r="DC331" s="6"/>
      <c r="DD331" s="6"/>
      <c r="DE331" s="6"/>
      <c r="DF331" s="6"/>
      <c r="DG331" s="6"/>
      <c r="DH331" s="6"/>
      <c r="DI331" s="6"/>
      <c r="DJ331" s="6"/>
      <c r="DK331" s="6"/>
      <c r="DL331" s="6"/>
      <c r="DM331" s="6"/>
      <c r="DN331" s="6"/>
      <c r="DO331" s="6"/>
      <c r="DP331" s="6"/>
      <c r="DQ331" s="6"/>
      <c r="DR331" s="6"/>
      <c r="DS331" s="6"/>
      <c r="DT331" s="6"/>
      <c r="DU331" s="6"/>
      <c r="DV331" s="7"/>
      <c r="DW331" s="6"/>
      <c r="DX331" s="6"/>
      <c r="DY331" s="6"/>
      <c r="DZ331" s="6"/>
      <c r="EA331" s="6"/>
      <c r="EB331" s="6"/>
      <c r="EC331" s="6"/>
      <c r="ED331" s="6"/>
      <c r="EE331" s="6"/>
      <c r="EF331" s="6"/>
      <c r="EG331" s="6"/>
      <c r="EH331" s="6"/>
      <c r="EI331" s="6"/>
      <c r="EJ331" s="6"/>
      <c r="EK331" s="6"/>
      <c r="EL331" s="6"/>
      <c r="EM331" s="6"/>
      <c r="EN331" s="6"/>
      <c r="EO331" s="6"/>
      <c r="EP331" s="6"/>
      <c r="EQ331" s="6"/>
      <c r="ER331" s="6"/>
      <c r="ES331" s="6"/>
      <c r="ET331" s="6"/>
      <c r="EU331" s="6"/>
      <c r="EV331" s="6"/>
      <c r="EW331" s="6"/>
      <c r="EX331" s="7"/>
      <c r="EY331" s="6"/>
      <c r="EZ331" s="6"/>
    </row>
    <row r="332" spans="1:156" s="2" customFormat="1" ht="17.100000000000001" customHeight="1">
      <c r="A332" s="37" t="s">
        <v>310</v>
      </c>
      <c r="B332" s="4">
        <v>1</v>
      </c>
      <c r="C332" s="4">
        <v>10</v>
      </c>
      <c r="D332" s="36">
        <f t="shared" si="55"/>
        <v>1</v>
      </c>
      <c r="E332" s="63">
        <v>857</v>
      </c>
      <c r="F332" s="30">
        <f t="shared" si="56"/>
        <v>77.900000000000006</v>
      </c>
      <c r="G332" s="30">
        <f t="shared" si="57"/>
        <v>77.900000000000006</v>
      </c>
      <c r="H332" s="30">
        <f t="shared" si="60"/>
        <v>0</v>
      </c>
      <c r="I332" s="30"/>
      <c r="J332" s="30">
        <f t="shared" si="58"/>
        <v>77.900000000000006</v>
      </c>
      <c r="K332" s="58"/>
      <c r="L332" s="58"/>
      <c r="M332" s="59"/>
      <c r="N332" s="59"/>
      <c r="O332" s="30">
        <f t="shared" si="59"/>
        <v>77.900000000000006</v>
      </c>
      <c r="P332" s="30">
        <v>77.900000000000006</v>
      </c>
      <c r="Q332" s="30">
        <v>0</v>
      </c>
      <c r="R332" s="51"/>
      <c r="S332" s="51"/>
      <c r="T332" s="1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7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  <c r="BB332" s="6"/>
      <c r="BC332" s="6"/>
      <c r="BD332" s="6"/>
      <c r="BE332" s="6"/>
      <c r="BF332" s="6"/>
      <c r="BG332" s="6"/>
      <c r="BH332" s="6"/>
      <c r="BI332" s="6"/>
      <c r="BJ332" s="6"/>
      <c r="BK332" s="6"/>
      <c r="BL332" s="6"/>
      <c r="BM332" s="6"/>
      <c r="BN332" s="6"/>
      <c r="BO332" s="6"/>
      <c r="BP332" s="6"/>
      <c r="BQ332" s="6"/>
      <c r="BR332" s="7"/>
      <c r="BS332" s="6"/>
      <c r="BT332" s="6"/>
      <c r="BU332" s="6"/>
      <c r="BV332" s="6"/>
      <c r="BW332" s="6"/>
      <c r="BX332" s="6"/>
      <c r="BY332" s="6"/>
      <c r="BZ332" s="6"/>
      <c r="CA332" s="6"/>
      <c r="CB332" s="6"/>
      <c r="CC332" s="6"/>
      <c r="CD332" s="6"/>
      <c r="CE332" s="6"/>
      <c r="CF332" s="6"/>
      <c r="CG332" s="6"/>
      <c r="CH332" s="6"/>
      <c r="CI332" s="6"/>
      <c r="CJ332" s="6"/>
      <c r="CK332" s="6"/>
      <c r="CL332" s="6"/>
      <c r="CM332" s="6"/>
      <c r="CN332" s="6"/>
      <c r="CO332" s="6"/>
      <c r="CP332" s="6"/>
      <c r="CQ332" s="6"/>
      <c r="CR332" s="6"/>
      <c r="CS332" s="6"/>
      <c r="CT332" s="7"/>
      <c r="CU332" s="6"/>
      <c r="CV332" s="6"/>
      <c r="CW332" s="6"/>
      <c r="CX332" s="6"/>
      <c r="CY332" s="6"/>
      <c r="CZ332" s="6"/>
      <c r="DA332" s="6"/>
      <c r="DB332" s="6"/>
      <c r="DC332" s="6"/>
      <c r="DD332" s="6"/>
      <c r="DE332" s="6"/>
      <c r="DF332" s="6"/>
      <c r="DG332" s="6"/>
      <c r="DH332" s="6"/>
      <c r="DI332" s="6"/>
      <c r="DJ332" s="6"/>
      <c r="DK332" s="6"/>
      <c r="DL332" s="6"/>
      <c r="DM332" s="6"/>
      <c r="DN332" s="6"/>
      <c r="DO332" s="6"/>
      <c r="DP332" s="6"/>
      <c r="DQ332" s="6"/>
      <c r="DR332" s="6"/>
      <c r="DS332" s="6"/>
      <c r="DT332" s="6"/>
      <c r="DU332" s="6"/>
      <c r="DV332" s="7"/>
      <c r="DW332" s="6"/>
      <c r="DX332" s="6"/>
      <c r="DY332" s="6"/>
      <c r="DZ332" s="6"/>
      <c r="EA332" s="6"/>
      <c r="EB332" s="6"/>
      <c r="EC332" s="6"/>
      <c r="ED332" s="6"/>
      <c r="EE332" s="6"/>
      <c r="EF332" s="6"/>
      <c r="EG332" s="6"/>
      <c r="EH332" s="6"/>
      <c r="EI332" s="6"/>
      <c r="EJ332" s="6"/>
      <c r="EK332" s="6"/>
      <c r="EL332" s="6"/>
      <c r="EM332" s="6"/>
      <c r="EN332" s="6"/>
      <c r="EO332" s="6"/>
      <c r="EP332" s="6"/>
      <c r="EQ332" s="6"/>
      <c r="ER332" s="6"/>
      <c r="ES332" s="6"/>
      <c r="ET332" s="6"/>
      <c r="EU332" s="6"/>
      <c r="EV332" s="6"/>
      <c r="EW332" s="6"/>
      <c r="EX332" s="7"/>
      <c r="EY332" s="6"/>
      <c r="EZ332" s="6"/>
    </row>
    <row r="333" spans="1:156" s="2" customFormat="1" ht="17.100000000000001" customHeight="1">
      <c r="A333" s="15" t="s">
        <v>311</v>
      </c>
      <c r="B333" s="8"/>
      <c r="C333" s="8"/>
      <c r="D333" s="36"/>
      <c r="E333" s="64"/>
      <c r="F333" s="30"/>
      <c r="G333" s="30"/>
      <c r="H333" s="30"/>
      <c r="I333" s="30"/>
      <c r="J333" s="30"/>
      <c r="K333" s="8"/>
      <c r="L333" s="8"/>
      <c r="M333" s="8"/>
      <c r="N333" s="8"/>
      <c r="O333" s="30"/>
      <c r="P333" s="30"/>
      <c r="Q333" s="30"/>
      <c r="R333" s="51"/>
      <c r="S333" s="51"/>
      <c r="T333" s="1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7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  <c r="BB333" s="6"/>
      <c r="BC333" s="6"/>
      <c r="BD333" s="6"/>
      <c r="BE333" s="6"/>
      <c r="BF333" s="6"/>
      <c r="BG333" s="6"/>
      <c r="BH333" s="6"/>
      <c r="BI333" s="6"/>
      <c r="BJ333" s="6"/>
      <c r="BK333" s="6"/>
      <c r="BL333" s="6"/>
      <c r="BM333" s="6"/>
      <c r="BN333" s="6"/>
      <c r="BO333" s="6"/>
      <c r="BP333" s="6"/>
      <c r="BQ333" s="6"/>
      <c r="BR333" s="7"/>
      <c r="BS333" s="6"/>
      <c r="BT333" s="6"/>
      <c r="BU333" s="6"/>
      <c r="BV333" s="6"/>
      <c r="BW333" s="6"/>
      <c r="BX333" s="6"/>
      <c r="BY333" s="6"/>
      <c r="BZ333" s="6"/>
      <c r="CA333" s="6"/>
      <c r="CB333" s="6"/>
      <c r="CC333" s="6"/>
      <c r="CD333" s="6"/>
      <c r="CE333" s="6"/>
      <c r="CF333" s="6"/>
      <c r="CG333" s="6"/>
      <c r="CH333" s="6"/>
      <c r="CI333" s="6"/>
      <c r="CJ333" s="6"/>
      <c r="CK333" s="6"/>
      <c r="CL333" s="6"/>
      <c r="CM333" s="6"/>
      <c r="CN333" s="6"/>
      <c r="CO333" s="6"/>
      <c r="CP333" s="6"/>
      <c r="CQ333" s="6"/>
      <c r="CR333" s="6"/>
      <c r="CS333" s="6"/>
      <c r="CT333" s="7"/>
      <c r="CU333" s="6"/>
      <c r="CV333" s="6"/>
      <c r="CW333" s="6"/>
      <c r="CX333" s="6"/>
      <c r="CY333" s="6"/>
      <c r="CZ333" s="6"/>
      <c r="DA333" s="6"/>
      <c r="DB333" s="6"/>
      <c r="DC333" s="6"/>
      <c r="DD333" s="6"/>
      <c r="DE333" s="6"/>
      <c r="DF333" s="6"/>
      <c r="DG333" s="6"/>
      <c r="DH333" s="6"/>
      <c r="DI333" s="6"/>
      <c r="DJ333" s="6"/>
      <c r="DK333" s="6"/>
      <c r="DL333" s="6"/>
      <c r="DM333" s="6"/>
      <c r="DN333" s="6"/>
      <c r="DO333" s="6"/>
      <c r="DP333" s="6"/>
      <c r="DQ333" s="6"/>
      <c r="DR333" s="6"/>
      <c r="DS333" s="6"/>
      <c r="DT333" s="6"/>
      <c r="DU333" s="6"/>
      <c r="DV333" s="7"/>
      <c r="DW333" s="6"/>
      <c r="DX333" s="6"/>
      <c r="DY333" s="6"/>
      <c r="DZ333" s="6"/>
      <c r="EA333" s="6"/>
      <c r="EB333" s="6"/>
      <c r="EC333" s="6"/>
      <c r="ED333" s="6"/>
      <c r="EE333" s="6"/>
      <c r="EF333" s="6"/>
      <c r="EG333" s="6"/>
      <c r="EH333" s="6"/>
      <c r="EI333" s="6"/>
      <c r="EJ333" s="6"/>
      <c r="EK333" s="6"/>
      <c r="EL333" s="6"/>
      <c r="EM333" s="6"/>
      <c r="EN333" s="6"/>
      <c r="EO333" s="6"/>
      <c r="EP333" s="6"/>
      <c r="EQ333" s="6"/>
      <c r="ER333" s="6"/>
      <c r="ES333" s="6"/>
      <c r="ET333" s="6"/>
      <c r="EU333" s="6"/>
      <c r="EV333" s="6"/>
      <c r="EW333" s="6"/>
      <c r="EX333" s="7"/>
      <c r="EY333" s="6"/>
      <c r="EZ333" s="6"/>
    </row>
    <row r="334" spans="1:156" s="2" customFormat="1" ht="16.5" customHeight="1">
      <c r="A334" s="11" t="s">
        <v>312</v>
      </c>
      <c r="B334" s="4">
        <v>1</v>
      </c>
      <c r="C334" s="4">
        <v>10</v>
      </c>
      <c r="D334" s="36">
        <f t="shared" si="55"/>
        <v>1</v>
      </c>
      <c r="E334" s="63">
        <v>2167</v>
      </c>
      <c r="F334" s="30">
        <f t="shared" si="56"/>
        <v>197</v>
      </c>
      <c r="G334" s="30">
        <f t="shared" si="57"/>
        <v>197</v>
      </c>
      <c r="H334" s="30">
        <f t="shared" ref="H334:H344" si="61">G334-F334</f>
        <v>0</v>
      </c>
      <c r="I334" s="30"/>
      <c r="J334" s="30">
        <f t="shared" si="58"/>
        <v>197</v>
      </c>
      <c r="K334" s="58"/>
      <c r="L334" s="58"/>
      <c r="M334" s="59"/>
      <c r="N334" s="59"/>
      <c r="O334" s="30">
        <f t="shared" si="59"/>
        <v>197</v>
      </c>
      <c r="P334" s="30">
        <v>197</v>
      </c>
      <c r="Q334" s="30">
        <v>0</v>
      </c>
      <c r="R334" s="51"/>
      <c r="S334" s="51"/>
      <c r="T334" s="1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7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  <c r="BB334" s="6"/>
      <c r="BC334" s="6"/>
      <c r="BD334" s="6"/>
      <c r="BE334" s="6"/>
      <c r="BF334" s="6"/>
      <c r="BG334" s="6"/>
      <c r="BH334" s="6"/>
      <c r="BI334" s="6"/>
      <c r="BJ334" s="6"/>
      <c r="BK334" s="6"/>
      <c r="BL334" s="6"/>
      <c r="BM334" s="6"/>
      <c r="BN334" s="6"/>
      <c r="BO334" s="6"/>
      <c r="BP334" s="6"/>
      <c r="BQ334" s="6"/>
      <c r="BR334" s="7"/>
      <c r="BS334" s="6"/>
      <c r="BT334" s="6"/>
      <c r="BU334" s="6"/>
      <c r="BV334" s="6"/>
      <c r="BW334" s="6"/>
      <c r="BX334" s="6"/>
      <c r="BY334" s="6"/>
      <c r="BZ334" s="6"/>
      <c r="CA334" s="6"/>
      <c r="CB334" s="6"/>
      <c r="CC334" s="6"/>
      <c r="CD334" s="6"/>
      <c r="CE334" s="6"/>
      <c r="CF334" s="6"/>
      <c r="CG334" s="6"/>
      <c r="CH334" s="6"/>
      <c r="CI334" s="6"/>
      <c r="CJ334" s="6"/>
      <c r="CK334" s="6"/>
      <c r="CL334" s="6"/>
      <c r="CM334" s="6"/>
      <c r="CN334" s="6"/>
      <c r="CO334" s="6"/>
      <c r="CP334" s="6"/>
      <c r="CQ334" s="6"/>
      <c r="CR334" s="6"/>
      <c r="CS334" s="6"/>
      <c r="CT334" s="7"/>
      <c r="CU334" s="6"/>
      <c r="CV334" s="6"/>
      <c r="CW334" s="6"/>
      <c r="CX334" s="6"/>
      <c r="CY334" s="6"/>
      <c r="CZ334" s="6"/>
      <c r="DA334" s="6"/>
      <c r="DB334" s="6"/>
      <c r="DC334" s="6"/>
      <c r="DD334" s="6"/>
      <c r="DE334" s="6"/>
      <c r="DF334" s="6"/>
      <c r="DG334" s="6"/>
      <c r="DH334" s="6"/>
      <c r="DI334" s="6"/>
      <c r="DJ334" s="6"/>
      <c r="DK334" s="6"/>
      <c r="DL334" s="6"/>
      <c r="DM334" s="6"/>
      <c r="DN334" s="6"/>
      <c r="DO334" s="6"/>
      <c r="DP334" s="6"/>
      <c r="DQ334" s="6"/>
      <c r="DR334" s="6"/>
      <c r="DS334" s="6"/>
      <c r="DT334" s="6"/>
      <c r="DU334" s="6"/>
      <c r="DV334" s="7"/>
      <c r="DW334" s="6"/>
      <c r="DX334" s="6"/>
      <c r="DY334" s="6"/>
      <c r="DZ334" s="6"/>
      <c r="EA334" s="6"/>
      <c r="EB334" s="6"/>
      <c r="EC334" s="6"/>
      <c r="ED334" s="6"/>
      <c r="EE334" s="6"/>
      <c r="EF334" s="6"/>
      <c r="EG334" s="6"/>
      <c r="EH334" s="6"/>
      <c r="EI334" s="6"/>
      <c r="EJ334" s="6"/>
      <c r="EK334" s="6"/>
      <c r="EL334" s="6"/>
      <c r="EM334" s="6"/>
      <c r="EN334" s="6"/>
      <c r="EO334" s="6"/>
      <c r="EP334" s="6"/>
      <c r="EQ334" s="6"/>
      <c r="ER334" s="6"/>
      <c r="ES334" s="6"/>
      <c r="ET334" s="6"/>
      <c r="EU334" s="6"/>
      <c r="EV334" s="6"/>
      <c r="EW334" s="6"/>
      <c r="EX334" s="7"/>
      <c r="EY334" s="6"/>
      <c r="EZ334" s="6"/>
    </row>
    <row r="335" spans="1:156" s="2" customFormat="1" ht="17.100000000000001" customHeight="1">
      <c r="A335" s="11" t="s">
        <v>313</v>
      </c>
      <c r="B335" s="4">
        <v>1</v>
      </c>
      <c r="C335" s="4">
        <v>10</v>
      </c>
      <c r="D335" s="36">
        <f t="shared" si="55"/>
        <v>1</v>
      </c>
      <c r="E335" s="63">
        <v>1854</v>
      </c>
      <c r="F335" s="30">
        <f t="shared" si="56"/>
        <v>168.5</v>
      </c>
      <c r="G335" s="30">
        <f t="shared" si="57"/>
        <v>168.5</v>
      </c>
      <c r="H335" s="30">
        <f t="shared" si="61"/>
        <v>0</v>
      </c>
      <c r="I335" s="30"/>
      <c r="J335" s="30">
        <f t="shared" si="58"/>
        <v>168.5</v>
      </c>
      <c r="K335" s="58"/>
      <c r="L335" s="58"/>
      <c r="M335" s="59"/>
      <c r="N335" s="59"/>
      <c r="O335" s="30">
        <f t="shared" si="59"/>
        <v>168.5</v>
      </c>
      <c r="P335" s="30">
        <v>168.5</v>
      </c>
      <c r="Q335" s="30">
        <v>0</v>
      </c>
      <c r="R335" s="51"/>
      <c r="S335" s="51"/>
      <c r="T335" s="1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7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  <c r="BB335" s="6"/>
      <c r="BC335" s="6"/>
      <c r="BD335" s="6"/>
      <c r="BE335" s="6"/>
      <c r="BF335" s="6"/>
      <c r="BG335" s="6"/>
      <c r="BH335" s="6"/>
      <c r="BI335" s="6"/>
      <c r="BJ335" s="6"/>
      <c r="BK335" s="6"/>
      <c r="BL335" s="6"/>
      <c r="BM335" s="6"/>
      <c r="BN335" s="6"/>
      <c r="BO335" s="6"/>
      <c r="BP335" s="6"/>
      <c r="BQ335" s="6"/>
      <c r="BR335" s="7"/>
      <c r="BS335" s="6"/>
      <c r="BT335" s="6"/>
      <c r="BU335" s="6"/>
      <c r="BV335" s="6"/>
      <c r="BW335" s="6"/>
      <c r="BX335" s="6"/>
      <c r="BY335" s="6"/>
      <c r="BZ335" s="6"/>
      <c r="CA335" s="6"/>
      <c r="CB335" s="6"/>
      <c r="CC335" s="6"/>
      <c r="CD335" s="6"/>
      <c r="CE335" s="6"/>
      <c r="CF335" s="6"/>
      <c r="CG335" s="6"/>
      <c r="CH335" s="6"/>
      <c r="CI335" s="6"/>
      <c r="CJ335" s="6"/>
      <c r="CK335" s="6"/>
      <c r="CL335" s="6"/>
      <c r="CM335" s="6"/>
      <c r="CN335" s="6"/>
      <c r="CO335" s="6"/>
      <c r="CP335" s="6"/>
      <c r="CQ335" s="6"/>
      <c r="CR335" s="6"/>
      <c r="CS335" s="6"/>
      <c r="CT335" s="7"/>
      <c r="CU335" s="6"/>
      <c r="CV335" s="6"/>
      <c r="CW335" s="6"/>
      <c r="CX335" s="6"/>
      <c r="CY335" s="6"/>
      <c r="CZ335" s="6"/>
      <c r="DA335" s="6"/>
      <c r="DB335" s="6"/>
      <c r="DC335" s="6"/>
      <c r="DD335" s="6"/>
      <c r="DE335" s="6"/>
      <c r="DF335" s="6"/>
      <c r="DG335" s="6"/>
      <c r="DH335" s="6"/>
      <c r="DI335" s="6"/>
      <c r="DJ335" s="6"/>
      <c r="DK335" s="6"/>
      <c r="DL335" s="6"/>
      <c r="DM335" s="6"/>
      <c r="DN335" s="6"/>
      <c r="DO335" s="6"/>
      <c r="DP335" s="6"/>
      <c r="DQ335" s="6"/>
      <c r="DR335" s="6"/>
      <c r="DS335" s="6"/>
      <c r="DT335" s="6"/>
      <c r="DU335" s="6"/>
      <c r="DV335" s="7"/>
      <c r="DW335" s="6"/>
      <c r="DX335" s="6"/>
      <c r="DY335" s="6"/>
      <c r="DZ335" s="6"/>
      <c r="EA335" s="6"/>
      <c r="EB335" s="6"/>
      <c r="EC335" s="6"/>
      <c r="ED335" s="6"/>
      <c r="EE335" s="6"/>
      <c r="EF335" s="6"/>
      <c r="EG335" s="6"/>
      <c r="EH335" s="6"/>
      <c r="EI335" s="6"/>
      <c r="EJ335" s="6"/>
      <c r="EK335" s="6"/>
      <c r="EL335" s="6"/>
      <c r="EM335" s="6"/>
      <c r="EN335" s="6"/>
      <c r="EO335" s="6"/>
      <c r="EP335" s="6"/>
      <c r="EQ335" s="6"/>
      <c r="ER335" s="6"/>
      <c r="ES335" s="6"/>
      <c r="ET335" s="6"/>
      <c r="EU335" s="6"/>
      <c r="EV335" s="6"/>
      <c r="EW335" s="6"/>
      <c r="EX335" s="7"/>
      <c r="EY335" s="6"/>
      <c r="EZ335" s="6"/>
    </row>
    <row r="336" spans="1:156" s="2" customFormat="1" ht="17.100000000000001" customHeight="1">
      <c r="A336" s="11" t="s">
        <v>266</v>
      </c>
      <c r="B336" s="4">
        <v>1</v>
      </c>
      <c r="C336" s="4">
        <v>10</v>
      </c>
      <c r="D336" s="36">
        <f t="shared" si="55"/>
        <v>1</v>
      </c>
      <c r="E336" s="63">
        <v>1635</v>
      </c>
      <c r="F336" s="30">
        <f t="shared" si="56"/>
        <v>148.6</v>
      </c>
      <c r="G336" s="30">
        <f t="shared" si="57"/>
        <v>148.6</v>
      </c>
      <c r="H336" s="30">
        <f t="shared" si="61"/>
        <v>0</v>
      </c>
      <c r="I336" s="30"/>
      <c r="J336" s="30">
        <f t="shared" si="58"/>
        <v>148.6</v>
      </c>
      <c r="K336" s="58"/>
      <c r="L336" s="58"/>
      <c r="M336" s="59"/>
      <c r="N336" s="59"/>
      <c r="O336" s="30">
        <f t="shared" si="59"/>
        <v>148.6</v>
      </c>
      <c r="P336" s="30">
        <v>148.6</v>
      </c>
      <c r="Q336" s="30">
        <v>0</v>
      </c>
      <c r="R336" s="51"/>
      <c r="S336" s="51"/>
      <c r="T336" s="1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7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  <c r="BB336" s="6"/>
      <c r="BC336" s="6"/>
      <c r="BD336" s="6"/>
      <c r="BE336" s="6"/>
      <c r="BF336" s="6"/>
      <c r="BG336" s="6"/>
      <c r="BH336" s="6"/>
      <c r="BI336" s="6"/>
      <c r="BJ336" s="6"/>
      <c r="BK336" s="6"/>
      <c r="BL336" s="6"/>
      <c r="BM336" s="6"/>
      <c r="BN336" s="6"/>
      <c r="BO336" s="6"/>
      <c r="BP336" s="6"/>
      <c r="BQ336" s="6"/>
      <c r="BR336" s="7"/>
      <c r="BS336" s="6"/>
      <c r="BT336" s="6"/>
      <c r="BU336" s="6"/>
      <c r="BV336" s="6"/>
      <c r="BW336" s="6"/>
      <c r="BX336" s="6"/>
      <c r="BY336" s="6"/>
      <c r="BZ336" s="6"/>
      <c r="CA336" s="6"/>
      <c r="CB336" s="6"/>
      <c r="CC336" s="6"/>
      <c r="CD336" s="6"/>
      <c r="CE336" s="6"/>
      <c r="CF336" s="6"/>
      <c r="CG336" s="6"/>
      <c r="CH336" s="6"/>
      <c r="CI336" s="6"/>
      <c r="CJ336" s="6"/>
      <c r="CK336" s="6"/>
      <c r="CL336" s="6"/>
      <c r="CM336" s="6"/>
      <c r="CN336" s="6"/>
      <c r="CO336" s="6"/>
      <c r="CP336" s="6"/>
      <c r="CQ336" s="6"/>
      <c r="CR336" s="6"/>
      <c r="CS336" s="6"/>
      <c r="CT336" s="7"/>
      <c r="CU336" s="6"/>
      <c r="CV336" s="6"/>
      <c r="CW336" s="6"/>
      <c r="CX336" s="6"/>
      <c r="CY336" s="6"/>
      <c r="CZ336" s="6"/>
      <c r="DA336" s="6"/>
      <c r="DB336" s="6"/>
      <c r="DC336" s="6"/>
      <c r="DD336" s="6"/>
      <c r="DE336" s="6"/>
      <c r="DF336" s="6"/>
      <c r="DG336" s="6"/>
      <c r="DH336" s="6"/>
      <c r="DI336" s="6"/>
      <c r="DJ336" s="6"/>
      <c r="DK336" s="6"/>
      <c r="DL336" s="6"/>
      <c r="DM336" s="6"/>
      <c r="DN336" s="6"/>
      <c r="DO336" s="6"/>
      <c r="DP336" s="6"/>
      <c r="DQ336" s="6"/>
      <c r="DR336" s="6"/>
      <c r="DS336" s="6"/>
      <c r="DT336" s="6"/>
      <c r="DU336" s="6"/>
      <c r="DV336" s="7"/>
      <c r="DW336" s="6"/>
      <c r="DX336" s="6"/>
      <c r="DY336" s="6"/>
      <c r="DZ336" s="6"/>
      <c r="EA336" s="6"/>
      <c r="EB336" s="6"/>
      <c r="EC336" s="6"/>
      <c r="ED336" s="6"/>
      <c r="EE336" s="6"/>
      <c r="EF336" s="6"/>
      <c r="EG336" s="6"/>
      <c r="EH336" s="6"/>
      <c r="EI336" s="6"/>
      <c r="EJ336" s="6"/>
      <c r="EK336" s="6"/>
      <c r="EL336" s="6"/>
      <c r="EM336" s="6"/>
      <c r="EN336" s="6"/>
      <c r="EO336" s="6"/>
      <c r="EP336" s="6"/>
      <c r="EQ336" s="6"/>
      <c r="ER336" s="6"/>
      <c r="ES336" s="6"/>
      <c r="ET336" s="6"/>
      <c r="EU336" s="6"/>
      <c r="EV336" s="6"/>
      <c r="EW336" s="6"/>
      <c r="EX336" s="7"/>
      <c r="EY336" s="6"/>
      <c r="EZ336" s="6"/>
    </row>
    <row r="337" spans="1:156" s="2" customFormat="1" ht="17.100000000000001" customHeight="1">
      <c r="A337" s="11" t="s">
        <v>314</v>
      </c>
      <c r="B337" s="4">
        <v>1</v>
      </c>
      <c r="C337" s="4">
        <v>10</v>
      </c>
      <c r="D337" s="36">
        <f t="shared" si="55"/>
        <v>1</v>
      </c>
      <c r="E337" s="63">
        <v>2826</v>
      </c>
      <c r="F337" s="30">
        <f t="shared" si="56"/>
        <v>256.89999999999998</v>
      </c>
      <c r="G337" s="30">
        <f t="shared" si="57"/>
        <v>256.89999999999998</v>
      </c>
      <c r="H337" s="30">
        <f t="shared" si="61"/>
        <v>0</v>
      </c>
      <c r="I337" s="30"/>
      <c r="J337" s="30">
        <f t="shared" si="58"/>
        <v>256.89999999999998</v>
      </c>
      <c r="K337" s="58"/>
      <c r="L337" s="58"/>
      <c r="M337" s="59"/>
      <c r="N337" s="59"/>
      <c r="O337" s="30">
        <f t="shared" si="59"/>
        <v>256.89999999999998</v>
      </c>
      <c r="P337" s="30">
        <v>256.89999999999998</v>
      </c>
      <c r="Q337" s="30">
        <v>0</v>
      </c>
      <c r="R337" s="51"/>
      <c r="S337" s="51"/>
      <c r="T337" s="1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7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  <c r="BB337" s="6"/>
      <c r="BC337" s="6"/>
      <c r="BD337" s="6"/>
      <c r="BE337" s="6"/>
      <c r="BF337" s="6"/>
      <c r="BG337" s="6"/>
      <c r="BH337" s="6"/>
      <c r="BI337" s="6"/>
      <c r="BJ337" s="6"/>
      <c r="BK337" s="6"/>
      <c r="BL337" s="6"/>
      <c r="BM337" s="6"/>
      <c r="BN337" s="6"/>
      <c r="BO337" s="6"/>
      <c r="BP337" s="6"/>
      <c r="BQ337" s="6"/>
      <c r="BR337" s="7"/>
      <c r="BS337" s="6"/>
      <c r="BT337" s="6"/>
      <c r="BU337" s="6"/>
      <c r="BV337" s="6"/>
      <c r="BW337" s="6"/>
      <c r="BX337" s="6"/>
      <c r="BY337" s="6"/>
      <c r="BZ337" s="6"/>
      <c r="CA337" s="6"/>
      <c r="CB337" s="6"/>
      <c r="CC337" s="6"/>
      <c r="CD337" s="6"/>
      <c r="CE337" s="6"/>
      <c r="CF337" s="6"/>
      <c r="CG337" s="6"/>
      <c r="CH337" s="6"/>
      <c r="CI337" s="6"/>
      <c r="CJ337" s="6"/>
      <c r="CK337" s="6"/>
      <c r="CL337" s="6"/>
      <c r="CM337" s="6"/>
      <c r="CN337" s="6"/>
      <c r="CO337" s="6"/>
      <c r="CP337" s="6"/>
      <c r="CQ337" s="6"/>
      <c r="CR337" s="6"/>
      <c r="CS337" s="6"/>
      <c r="CT337" s="7"/>
      <c r="CU337" s="6"/>
      <c r="CV337" s="6"/>
      <c r="CW337" s="6"/>
      <c r="CX337" s="6"/>
      <c r="CY337" s="6"/>
      <c r="CZ337" s="6"/>
      <c r="DA337" s="6"/>
      <c r="DB337" s="6"/>
      <c r="DC337" s="6"/>
      <c r="DD337" s="6"/>
      <c r="DE337" s="6"/>
      <c r="DF337" s="6"/>
      <c r="DG337" s="6"/>
      <c r="DH337" s="6"/>
      <c r="DI337" s="6"/>
      <c r="DJ337" s="6"/>
      <c r="DK337" s="6"/>
      <c r="DL337" s="6"/>
      <c r="DM337" s="6"/>
      <c r="DN337" s="6"/>
      <c r="DO337" s="6"/>
      <c r="DP337" s="6"/>
      <c r="DQ337" s="6"/>
      <c r="DR337" s="6"/>
      <c r="DS337" s="6"/>
      <c r="DT337" s="6"/>
      <c r="DU337" s="6"/>
      <c r="DV337" s="7"/>
      <c r="DW337" s="6"/>
      <c r="DX337" s="6"/>
      <c r="DY337" s="6"/>
      <c r="DZ337" s="6"/>
      <c r="EA337" s="6"/>
      <c r="EB337" s="6"/>
      <c r="EC337" s="6"/>
      <c r="ED337" s="6"/>
      <c r="EE337" s="6"/>
      <c r="EF337" s="6"/>
      <c r="EG337" s="6"/>
      <c r="EH337" s="6"/>
      <c r="EI337" s="6"/>
      <c r="EJ337" s="6"/>
      <c r="EK337" s="6"/>
      <c r="EL337" s="6"/>
      <c r="EM337" s="6"/>
      <c r="EN337" s="6"/>
      <c r="EO337" s="6"/>
      <c r="EP337" s="6"/>
      <c r="EQ337" s="6"/>
      <c r="ER337" s="6"/>
      <c r="ES337" s="6"/>
      <c r="ET337" s="6"/>
      <c r="EU337" s="6"/>
      <c r="EV337" s="6"/>
      <c r="EW337" s="6"/>
      <c r="EX337" s="7"/>
      <c r="EY337" s="6"/>
      <c r="EZ337" s="6"/>
    </row>
    <row r="338" spans="1:156" s="2" customFormat="1" ht="17.100000000000001" customHeight="1">
      <c r="A338" s="11" t="s">
        <v>315</v>
      </c>
      <c r="B338" s="4">
        <v>1</v>
      </c>
      <c r="C338" s="4">
        <v>10</v>
      </c>
      <c r="D338" s="36">
        <f t="shared" si="55"/>
        <v>1</v>
      </c>
      <c r="E338" s="63">
        <v>2798</v>
      </c>
      <c r="F338" s="30">
        <f t="shared" si="56"/>
        <v>254.4</v>
      </c>
      <c r="G338" s="30">
        <f t="shared" si="57"/>
        <v>254.4</v>
      </c>
      <c r="H338" s="30">
        <f t="shared" si="61"/>
        <v>0</v>
      </c>
      <c r="I338" s="30"/>
      <c r="J338" s="30">
        <f t="shared" si="58"/>
        <v>254.4</v>
      </c>
      <c r="K338" s="58"/>
      <c r="L338" s="58"/>
      <c r="M338" s="59"/>
      <c r="N338" s="59"/>
      <c r="O338" s="30">
        <f t="shared" si="59"/>
        <v>254.4</v>
      </c>
      <c r="P338" s="30">
        <v>254.4</v>
      </c>
      <c r="Q338" s="30">
        <v>0</v>
      </c>
      <c r="R338" s="51"/>
      <c r="S338" s="51"/>
      <c r="T338" s="1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7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  <c r="BB338" s="6"/>
      <c r="BC338" s="6"/>
      <c r="BD338" s="6"/>
      <c r="BE338" s="6"/>
      <c r="BF338" s="6"/>
      <c r="BG338" s="6"/>
      <c r="BH338" s="6"/>
      <c r="BI338" s="6"/>
      <c r="BJ338" s="6"/>
      <c r="BK338" s="6"/>
      <c r="BL338" s="6"/>
      <c r="BM338" s="6"/>
      <c r="BN338" s="6"/>
      <c r="BO338" s="6"/>
      <c r="BP338" s="6"/>
      <c r="BQ338" s="6"/>
      <c r="BR338" s="7"/>
      <c r="BS338" s="6"/>
      <c r="BT338" s="6"/>
      <c r="BU338" s="6"/>
      <c r="BV338" s="6"/>
      <c r="BW338" s="6"/>
      <c r="BX338" s="6"/>
      <c r="BY338" s="6"/>
      <c r="BZ338" s="6"/>
      <c r="CA338" s="6"/>
      <c r="CB338" s="6"/>
      <c r="CC338" s="6"/>
      <c r="CD338" s="6"/>
      <c r="CE338" s="6"/>
      <c r="CF338" s="6"/>
      <c r="CG338" s="6"/>
      <c r="CH338" s="6"/>
      <c r="CI338" s="6"/>
      <c r="CJ338" s="6"/>
      <c r="CK338" s="6"/>
      <c r="CL338" s="6"/>
      <c r="CM338" s="6"/>
      <c r="CN338" s="6"/>
      <c r="CO338" s="6"/>
      <c r="CP338" s="6"/>
      <c r="CQ338" s="6"/>
      <c r="CR338" s="6"/>
      <c r="CS338" s="6"/>
      <c r="CT338" s="7"/>
      <c r="CU338" s="6"/>
      <c r="CV338" s="6"/>
      <c r="CW338" s="6"/>
      <c r="CX338" s="6"/>
      <c r="CY338" s="6"/>
      <c r="CZ338" s="6"/>
      <c r="DA338" s="6"/>
      <c r="DB338" s="6"/>
      <c r="DC338" s="6"/>
      <c r="DD338" s="6"/>
      <c r="DE338" s="6"/>
      <c r="DF338" s="6"/>
      <c r="DG338" s="6"/>
      <c r="DH338" s="6"/>
      <c r="DI338" s="6"/>
      <c r="DJ338" s="6"/>
      <c r="DK338" s="6"/>
      <c r="DL338" s="6"/>
      <c r="DM338" s="6"/>
      <c r="DN338" s="6"/>
      <c r="DO338" s="6"/>
      <c r="DP338" s="6"/>
      <c r="DQ338" s="6"/>
      <c r="DR338" s="6"/>
      <c r="DS338" s="6"/>
      <c r="DT338" s="6"/>
      <c r="DU338" s="6"/>
      <c r="DV338" s="7"/>
      <c r="DW338" s="6"/>
      <c r="DX338" s="6"/>
      <c r="DY338" s="6"/>
      <c r="DZ338" s="6"/>
      <c r="EA338" s="6"/>
      <c r="EB338" s="6"/>
      <c r="EC338" s="6"/>
      <c r="ED338" s="6"/>
      <c r="EE338" s="6"/>
      <c r="EF338" s="6"/>
      <c r="EG338" s="6"/>
      <c r="EH338" s="6"/>
      <c r="EI338" s="6"/>
      <c r="EJ338" s="6"/>
      <c r="EK338" s="6"/>
      <c r="EL338" s="6"/>
      <c r="EM338" s="6"/>
      <c r="EN338" s="6"/>
      <c r="EO338" s="6"/>
      <c r="EP338" s="6"/>
      <c r="EQ338" s="6"/>
      <c r="ER338" s="6"/>
      <c r="ES338" s="6"/>
      <c r="ET338" s="6"/>
      <c r="EU338" s="6"/>
      <c r="EV338" s="6"/>
      <c r="EW338" s="6"/>
      <c r="EX338" s="7"/>
      <c r="EY338" s="6"/>
      <c r="EZ338" s="6"/>
    </row>
    <row r="339" spans="1:156" s="2" customFormat="1" ht="17.100000000000001" customHeight="1">
      <c r="A339" s="11" t="s">
        <v>316</v>
      </c>
      <c r="B339" s="4">
        <v>1</v>
      </c>
      <c r="C339" s="4">
        <v>10</v>
      </c>
      <c r="D339" s="36">
        <f t="shared" si="55"/>
        <v>1</v>
      </c>
      <c r="E339" s="63">
        <v>2771</v>
      </c>
      <c r="F339" s="30">
        <f t="shared" si="56"/>
        <v>251.9</v>
      </c>
      <c r="G339" s="30">
        <f t="shared" si="57"/>
        <v>251.9</v>
      </c>
      <c r="H339" s="30">
        <f t="shared" si="61"/>
        <v>0</v>
      </c>
      <c r="I339" s="30"/>
      <c r="J339" s="30">
        <f t="shared" si="58"/>
        <v>251.9</v>
      </c>
      <c r="K339" s="58"/>
      <c r="L339" s="58"/>
      <c r="M339" s="59"/>
      <c r="N339" s="59"/>
      <c r="O339" s="30">
        <f t="shared" si="59"/>
        <v>251.9</v>
      </c>
      <c r="P339" s="30">
        <v>251.9</v>
      </c>
      <c r="Q339" s="30">
        <v>0</v>
      </c>
      <c r="R339" s="51"/>
      <c r="S339" s="51"/>
      <c r="T339" s="1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7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  <c r="BB339" s="6"/>
      <c r="BC339" s="6"/>
      <c r="BD339" s="6"/>
      <c r="BE339" s="6"/>
      <c r="BF339" s="6"/>
      <c r="BG339" s="6"/>
      <c r="BH339" s="6"/>
      <c r="BI339" s="6"/>
      <c r="BJ339" s="6"/>
      <c r="BK339" s="6"/>
      <c r="BL339" s="6"/>
      <c r="BM339" s="6"/>
      <c r="BN339" s="6"/>
      <c r="BO339" s="6"/>
      <c r="BP339" s="6"/>
      <c r="BQ339" s="6"/>
      <c r="BR339" s="7"/>
      <c r="BS339" s="6"/>
      <c r="BT339" s="6"/>
      <c r="BU339" s="6"/>
      <c r="BV339" s="6"/>
      <c r="BW339" s="6"/>
      <c r="BX339" s="6"/>
      <c r="BY339" s="6"/>
      <c r="BZ339" s="6"/>
      <c r="CA339" s="6"/>
      <c r="CB339" s="6"/>
      <c r="CC339" s="6"/>
      <c r="CD339" s="6"/>
      <c r="CE339" s="6"/>
      <c r="CF339" s="6"/>
      <c r="CG339" s="6"/>
      <c r="CH339" s="6"/>
      <c r="CI339" s="6"/>
      <c r="CJ339" s="6"/>
      <c r="CK339" s="6"/>
      <c r="CL339" s="6"/>
      <c r="CM339" s="6"/>
      <c r="CN339" s="6"/>
      <c r="CO339" s="6"/>
      <c r="CP339" s="6"/>
      <c r="CQ339" s="6"/>
      <c r="CR339" s="6"/>
      <c r="CS339" s="6"/>
      <c r="CT339" s="7"/>
      <c r="CU339" s="6"/>
      <c r="CV339" s="6"/>
      <c r="CW339" s="6"/>
      <c r="CX339" s="6"/>
      <c r="CY339" s="6"/>
      <c r="CZ339" s="6"/>
      <c r="DA339" s="6"/>
      <c r="DB339" s="6"/>
      <c r="DC339" s="6"/>
      <c r="DD339" s="6"/>
      <c r="DE339" s="6"/>
      <c r="DF339" s="6"/>
      <c r="DG339" s="6"/>
      <c r="DH339" s="6"/>
      <c r="DI339" s="6"/>
      <c r="DJ339" s="6"/>
      <c r="DK339" s="6"/>
      <c r="DL339" s="6"/>
      <c r="DM339" s="6"/>
      <c r="DN339" s="6"/>
      <c r="DO339" s="6"/>
      <c r="DP339" s="6"/>
      <c r="DQ339" s="6"/>
      <c r="DR339" s="6"/>
      <c r="DS339" s="6"/>
      <c r="DT339" s="6"/>
      <c r="DU339" s="6"/>
      <c r="DV339" s="7"/>
      <c r="DW339" s="6"/>
      <c r="DX339" s="6"/>
      <c r="DY339" s="6"/>
      <c r="DZ339" s="6"/>
      <c r="EA339" s="6"/>
      <c r="EB339" s="6"/>
      <c r="EC339" s="6"/>
      <c r="ED339" s="6"/>
      <c r="EE339" s="6"/>
      <c r="EF339" s="6"/>
      <c r="EG339" s="6"/>
      <c r="EH339" s="6"/>
      <c r="EI339" s="6"/>
      <c r="EJ339" s="6"/>
      <c r="EK339" s="6"/>
      <c r="EL339" s="6"/>
      <c r="EM339" s="6"/>
      <c r="EN339" s="6"/>
      <c r="EO339" s="6"/>
      <c r="EP339" s="6"/>
      <c r="EQ339" s="6"/>
      <c r="ER339" s="6"/>
      <c r="ES339" s="6"/>
      <c r="ET339" s="6"/>
      <c r="EU339" s="6"/>
      <c r="EV339" s="6"/>
      <c r="EW339" s="6"/>
      <c r="EX339" s="7"/>
      <c r="EY339" s="6"/>
      <c r="EZ339" s="6"/>
    </row>
    <row r="340" spans="1:156" s="2" customFormat="1" ht="17.100000000000001" customHeight="1">
      <c r="A340" s="11" t="s">
        <v>317</v>
      </c>
      <c r="B340" s="4">
        <v>1</v>
      </c>
      <c r="C340" s="4">
        <v>10</v>
      </c>
      <c r="D340" s="36">
        <f t="shared" si="55"/>
        <v>1</v>
      </c>
      <c r="E340" s="63">
        <v>2042</v>
      </c>
      <c r="F340" s="30">
        <f t="shared" si="56"/>
        <v>185.6</v>
      </c>
      <c r="G340" s="30">
        <f t="shared" si="57"/>
        <v>185.6</v>
      </c>
      <c r="H340" s="30">
        <f t="shared" si="61"/>
        <v>0</v>
      </c>
      <c r="I340" s="30"/>
      <c r="J340" s="30">
        <f t="shared" si="58"/>
        <v>185.6</v>
      </c>
      <c r="K340" s="58"/>
      <c r="L340" s="58"/>
      <c r="M340" s="59"/>
      <c r="N340" s="59"/>
      <c r="O340" s="30">
        <f t="shared" si="59"/>
        <v>185.6</v>
      </c>
      <c r="P340" s="30">
        <v>185.6</v>
      </c>
      <c r="Q340" s="30">
        <v>0</v>
      </c>
      <c r="R340" s="51"/>
      <c r="S340" s="51"/>
      <c r="T340" s="1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7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  <c r="BC340" s="6"/>
      <c r="BD340" s="6"/>
      <c r="BE340" s="6"/>
      <c r="BF340" s="6"/>
      <c r="BG340" s="6"/>
      <c r="BH340" s="6"/>
      <c r="BI340" s="6"/>
      <c r="BJ340" s="6"/>
      <c r="BK340" s="6"/>
      <c r="BL340" s="6"/>
      <c r="BM340" s="6"/>
      <c r="BN340" s="6"/>
      <c r="BO340" s="6"/>
      <c r="BP340" s="6"/>
      <c r="BQ340" s="6"/>
      <c r="BR340" s="7"/>
      <c r="BS340" s="6"/>
      <c r="BT340" s="6"/>
      <c r="BU340" s="6"/>
      <c r="BV340" s="6"/>
      <c r="BW340" s="6"/>
      <c r="BX340" s="6"/>
      <c r="BY340" s="6"/>
      <c r="BZ340" s="6"/>
      <c r="CA340" s="6"/>
      <c r="CB340" s="6"/>
      <c r="CC340" s="6"/>
      <c r="CD340" s="6"/>
      <c r="CE340" s="6"/>
      <c r="CF340" s="6"/>
      <c r="CG340" s="6"/>
      <c r="CH340" s="6"/>
      <c r="CI340" s="6"/>
      <c r="CJ340" s="6"/>
      <c r="CK340" s="6"/>
      <c r="CL340" s="6"/>
      <c r="CM340" s="6"/>
      <c r="CN340" s="6"/>
      <c r="CO340" s="6"/>
      <c r="CP340" s="6"/>
      <c r="CQ340" s="6"/>
      <c r="CR340" s="6"/>
      <c r="CS340" s="6"/>
      <c r="CT340" s="7"/>
      <c r="CU340" s="6"/>
      <c r="CV340" s="6"/>
      <c r="CW340" s="6"/>
      <c r="CX340" s="6"/>
      <c r="CY340" s="6"/>
      <c r="CZ340" s="6"/>
      <c r="DA340" s="6"/>
      <c r="DB340" s="6"/>
      <c r="DC340" s="6"/>
      <c r="DD340" s="6"/>
      <c r="DE340" s="6"/>
      <c r="DF340" s="6"/>
      <c r="DG340" s="6"/>
      <c r="DH340" s="6"/>
      <c r="DI340" s="6"/>
      <c r="DJ340" s="6"/>
      <c r="DK340" s="6"/>
      <c r="DL340" s="6"/>
      <c r="DM340" s="6"/>
      <c r="DN340" s="6"/>
      <c r="DO340" s="6"/>
      <c r="DP340" s="6"/>
      <c r="DQ340" s="6"/>
      <c r="DR340" s="6"/>
      <c r="DS340" s="6"/>
      <c r="DT340" s="6"/>
      <c r="DU340" s="6"/>
      <c r="DV340" s="7"/>
      <c r="DW340" s="6"/>
      <c r="DX340" s="6"/>
      <c r="DY340" s="6"/>
      <c r="DZ340" s="6"/>
      <c r="EA340" s="6"/>
      <c r="EB340" s="6"/>
      <c r="EC340" s="6"/>
      <c r="ED340" s="6"/>
      <c r="EE340" s="6"/>
      <c r="EF340" s="6"/>
      <c r="EG340" s="6"/>
      <c r="EH340" s="6"/>
      <c r="EI340" s="6"/>
      <c r="EJ340" s="6"/>
      <c r="EK340" s="6"/>
      <c r="EL340" s="6"/>
      <c r="EM340" s="6"/>
      <c r="EN340" s="6"/>
      <c r="EO340" s="6"/>
      <c r="EP340" s="6"/>
      <c r="EQ340" s="6"/>
      <c r="ER340" s="6"/>
      <c r="ES340" s="6"/>
      <c r="ET340" s="6"/>
      <c r="EU340" s="6"/>
      <c r="EV340" s="6"/>
      <c r="EW340" s="6"/>
      <c r="EX340" s="7"/>
      <c r="EY340" s="6"/>
      <c r="EZ340" s="6"/>
    </row>
    <row r="341" spans="1:156" s="2" customFormat="1" ht="17.100000000000001" customHeight="1">
      <c r="A341" s="11" t="s">
        <v>318</v>
      </c>
      <c r="B341" s="4">
        <v>1</v>
      </c>
      <c r="C341" s="4">
        <v>10</v>
      </c>
      <c r="D341" s="36">
        <f t="shared" si="55"/>
        <v>1</v>
      </c>
      <c r="E341" s="63">
        <v>1877</v>
      </c>
      <c r="F341" s="30">
        <f t="shared" si="56"/>
        <v>170.6</v>
      </c>
      <c r="G341" s="30">
        <f t="shared" si="57"/>
        <v>170.6</v>
      </c>
      <c r="H341" s="30">
        <f t="shared" si="61"/>
        <v>0</v>
      </c>
      <c r="I341" s="30"/>
      <c r="J341" s="30">
        <f t="shared" si="58"/>
        <v>170.6</v>
      </c>
      <c r="K341" s="58"/>
      <c r="L341" s="58"/>
      <c r="M341" s="59"/>
      <c r="N341" s="59"/>
      <c r="O341" s="30">
        <f t="shared" si="59"/>
        <v>170.6</v>
      </c>
      <c r="P341" s="30">
        <v>170.6</v>
      </c>
      <c r="Q341" s="30">
        <v>0</v>
      </c>
      <c r="R341" s="51"/>
      <c r="S341" s="51"/>
      <c r="T341" s="1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7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  <c r="BB341" s="6"/>
      <c r="BC341" s="6"/>
      <c r="BD341" s="6"/>
      <c r="BE341" s="6"/>
      <c r="BF341" s="6"/>
      <c r="BG341" s="6"/>
      <c r="BH341" s="6"/>
      <c r="BI341" s="6"/>
      <c r="BJ341" s="6"/>
      <c r="BK341" s="6"/>
      <c r="BL341" s="6"/>
      <c r="BM341" s="6"/>
      <c r="BN341" s="6"/>
      <c r="BO341" s="6"/>
      <c r="BP341" s="6"/>
      <c r="BQ341" s="6"/>
      <c r="BR341" s="7"/>
      <c r="BS341" s="6"/>
      <c r="BT341" s="6"/>
      <c r="BU341" s="6"/>
      <c r="BV341" s="6"/>
      <c r="BW341" s="6"/>
      <c r="BX341" s="6"/>
      <c r="BY341" s="6"/>
      <c r="BZ341" s="6"/>
      <c r="CA341" s="6"/>
      <c r="CB341" s="6"/>
      <c r="CC341" s="6"/>
      <c r="CD341" s="6"/>
      <c r="CE341" s="6"/>
      <c r="CF341" s="6"/>
      <c r="CG341" s="6"/>
      <c r="CH341" s="6"/>
      <c r="CI341" s="6"/>
      <c r="CJ341" s="6"/>
      <c r="CK341" s="6"/>
      <c r="CL341" s="6"/>
      <c r="CM341" s="6"/>
      <c r="CN341" s="6"/>
      <c r="CO341" s="6"/>
      <c r="CP341" s="6"/>
      <c r="CQ341" s="6"/>
      <c r="CR341" s="6"/>
      <c r="CS341" s="6"/>
      <c r="CT341" s="7"/>
      <c r="CU341" s="6"/>
      <c r="CV341" s="6"/>
      <c r="CW341" s="6"/>
      <c r="CX341" s="6"/>
      <c r="CY341" s="6"/>
      <c r="CZ341" s="6"/>
      <c r="DA341" s="6"/>
      <c r="DB341" s="6"/>
      <c r="DC341" s="6"/>
      <c r="DD341" s="6"/>
      <c r="DE341" s="6"/>
      <c r="DF341" s="6"/>
      <c r="DG341" s="6"/>
      <c r="DH341" s="6"/>
      <c r="DI341" s="6"/>
      <c r="DJ341" s="6"/>
      <c r="DK341" s="6"/>
      <c r="DL341" s="6"/>
      <c r="DM341" s="6"/>
      <c r="DN341" s="6"/>
      <c r="DO341" s="6"/>
      <c r="DP341" s="6"/>
      <c r="DQ341" s="6"/>
      <c r="DR341" s="6"/>
      <c r="DS341" s="6"/>
      <c r="DT341" s="6"/>
      <c r="DU341" s="6"/>
      <c r="DV341" s="7"/>
      <c r="DW341" s="6"/>
      <c r="DX341" s="6"/>
      <c r="DY341" s="6"/>
      <c r="DZ341" s="6"/>
      <c r="EA341" s="6"/>
      <c r="EB341" s="6"/>
      <c r="EC341" s="6"/>
      <c r="ED341" s="6"/>
      <c r="EE341" s="6"/>
      <c r="EF341" s="6"/>
      <c r="EG341" s="6"/>
      <c r="EH341" s="6"/>
      <c r="EI341" s="6"/>
      <c r="EJ341" s="6"/>
      <c r="EK341" s="6"/>
      <c r="EL341" s="6"/>
      <c r="EM341" s="6"/>
      <c r="EN341" s="6"/>
      <c r="EO341" s="6"/>
      <c r="EP341" s="6"/>
      <c r="EQ341" s="6"/>
      <c r="ER341" s="6"/>
      <c r="ES341" s="6"/>
      <c r="ET341" s="6"/>
      <c r="EU341" s="6"/>
      <c r="EV341" s="6"/>
      <c r="EW341" s="6"/>
      <c r="EX341" s="7"/>
      <c r="EY341" s="6"/>
      <c r="EZ341" s="6"/>
    </row>
    <row r="342" spans="1:156" s="2" customFormat="1" ht="17.100000000000001" customHeight="1">
      <c r="A342" s="11" t="s">
        <v>319</v>
      </c>
      <c r="B342" s="4">
        <v>1</v>
      </c>
      <c r="C342" s="4">
        <v>10</v>
      </c>
      <c r="D342" s="36">
        <f t="shared" si="55"/>
        <v>1</v>
      </c>
      <c r="E342" s="63">
        <v>1664</v>
      </c>
      <c r="F342" s="30">
        <f t="shared" si="56"/>
        <v>151.30000000000001</v>
      </c>
      <c r="G342" s="30">
        <f t="shared" si="57"/>
        <v>151.30000000000001</v>
      </c>
      <c r="H342" s="30">
        <f t="shared" si="61"/>
        <v>0</v>
      </c>
      <c r="I342" s="30"/>
      <c r="J342" s="30">
        <f t="shared" si="58"/>
        <v>151.30000000000001</v>
      </c>
      <c r="K342" s="58"/>
      <c r="L342" s="58"/>
      <c r="M342" s="59"/>
      <c r="N342" s="59"/>
      <c r="O342" s="30">
        <f t="shared" si="59"/>
        <v>151.30000000000001</v>
      </c>
      <c r="P342" s="30">
        <v>151.30000000000001</v>
      </c>
      <c r="Q342" s="30">
        <v>0</v>
      </c>
      <c r="R342" s="51"/>
      <c r="S342" s="51"/>
      <c r="T342" s="1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7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  <c r="BB342" s="6"/>
      <c r="BC342" s="6"/>
      <c r="BD342" s="6"/>
      <c r="BE342" s="6"/>
      <c r="BF342" s="6"/>
      <c r="BG342" s="6"/>
      <c r="BH342" s="6"/>
      <c r="BI342" s="6"/>
      <c r="BJ342" s="6"/>
      <c r="BK342" s="6"/>
      <c r="BL342" s="6"/>
      <c r="BM342" s="6"/>
      <c r="BN342" s="6"/>
      <c r="BO342" s="6"/>
      <c r="BP342" s="6"/>
      <c r="BQ342" s="6"/>
      <c r="BR342" s="7"/>
      <c r="BS342" s="6"/>
      <c r="BT342" s="6"/>
      <c r="BU342" s="6"/>
      <c r="BV342" s="6"/>
      <c r="BW342" s="6"/>
      <c r="BX342" s="6"/>
      <c r="BY342" s="6"/>
      <c r="BZ342" s="6"/>
      <c r="CA342" s="6"/>
      <c r="CB342" s="6"/>
      <c r="CC342" s="6"/>
      <c r="CD342" s="6"/>
      <c r="CE342" s="6"/>
      <c r="CF342" s="6"/>
      <c r="CG342" s="6"/>
      <c r="CH342" s="6"/>
      <c r="CI342" s="6"/>
      <c r="CJ342" s="6"/>
      <c r="CK342" s="6"/>
      <c r="CL342" s="6"/>
      <c r="CM342" s="6"/>
      <c r="CN342" s="6"/>
      <c r="CO342" s="6"/>
      <c r="CP342" s="6"/>
      <c r="CQ342" s="6"/>
      <c r="CR342" s="6"/>
      <c r="CS342" s="6"/>
      <c r="CT342" s="7"/>
      <c r="CU342" s="6"/>
      <c r="CV342" s="6"/>
      <c r="CW342" s="6"/>
      <c r="CX342" s="6"/>
      <c r="CY342" s="6"/>
      <c r="CZ342" s="6"/>
      <c r="DA342" s="6"/>
      <c r="DB342" s="6"/>
      <c r="DC342" s="6"/>
      <c r="DD342" s="6"/>
      <c r="DE342" s="6"/>
      <c r="DF342" s="6"/>
      <c r="DG342" s="6"/>
      <c r="DH342" s="6"/>
      <c r="DI342" s="6"/>
      <c r="DJ342" s="6"/>
      <c r="DK342" s="6"/>
      <c r="DL342" s="6"/>
      <c r="DM342" s="6"/>
      <c r="DN342" s="6"/>
      <c r="DO342" s="6"/>
      <c r="DP342" s="6"/>
      <c r="DQ342" s="6"/>
      <c r="DR342" s="6"/>
      <c r="DS342" s="6"/>
      <c r="DT342" s="6"/>
      <c r="DU342" s="6"/>
      <c r="DV342" s="7"/>
      <c r="DW342" s="6"/>
      <c r="DX342" s="6"/>
      <c r="DY342" s="6"/>
      <c r="DZ342" s="6"/>
      <c r="EA342" s="6"/>
      <c r="EB342" s="6"/>
      <c r="EC342" s="6"/>
      <c r="ED342" s="6"/>
      <c r="EE342" s="6"/>
      <c r="EF342" s="6"/>
      <c r="EG342" s="6"/>
      <c r="EH342" s="6"/>
      <c r="EI342" s="6"/>
      <c r="EJ342" s="6"/>
      <c r="EK342" s="6"/>
      <c r="EL342" s="6"/>
      <c r="EM342" s="6"/>
      <c r="EN342" s="6"/>
      <c r="EO342" s="6"/>
      <c r="EP342" s="6"/>
      <c r="EQ342" s="6"/>
      <c r="ER342" s="6"/>
      <c r="ES342" s="6"/>
      <c r="ET342" s="6"/>
      <c r="EU342" s="6"/>
      <c r="EV342" s="6"/>
      <c r="EW342" s="6"/>
      <c r="EX342" s="7"/>
      <c r="EY342" s="6"/>
      <c r="EZ342" s="6"/>
    </row>
    <row r="343" spans="1:156" s="2" customFormat="1" ht="17.100000000000001" customHeight="1">
      <c r="A343" s="11" t="s">
        <v>320</v>
      </c>
      <c r="B343" s="4">
        <v>1</v>
      </c>
      <c r="C343" s="4">
        <v>10</v>
      </c>
      <c r="D343" s="36">
        <f t="shared" si="55"/>
        <v>1</v>
      </c>
      <c r="E343" s="63">
        <v>2079</v>
      </c>
      <c r="F343" s="30">
        <f t="shared" si="56"/>
        <v>189</v>
      </c>
      <c r="G343" s="30">
        <f t="shared" si="57"/>
        <v>189</v>
      </c>
      <c r="H343" s="30">
        <f t="shared" si="61"/>
        <v>0</v>
      </c>
      <c r="I343" s="30"/>
      <c r="J343" s="30">
        <f t="shared" si="58"/>
        <v>189</v>
      </c>
      <c r="K343" s="58"/>
      <c r="L343" s="58"/>
      <c r="M343" s="59"/>
      <c r="N343" s="59"/>
      <c r="O343" s="30">
        <f t="shared" si="59"/>
        <v>189</v>
      </c>
      <c r="P343" s="30">
        <v>189</v>
      </c>
      <c r="Q343" s="30">
        <v>0</v>
      </c>
      <c r="R343" s="51"/>
      <c r="S343" s="51"/>
      <c r="T343" s="1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7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  <c r="BB343" s="6"/>
      <c r="BC343" s="6"/>
      <c r="BD343" s="6"/>
      <c r="BE343" s="6"/>
      <c r="BF343" s="6"/>
      <c r="BG343" s="6"/>
      <c r="BH343" s="6"/>
      <c r="BI343" s="6"/>
      <c r="BJ343" s="6"/>
      <c r="BK343" s="6"/>
      <c r="BL343" s="6"/>
      <c r="BM343" s="6"/>
      <c r="BN343" s="6"/>
      <c r="BO343" s="6"/>
      <c r="BP343" s="6"/>
      <c r="BQ343" s="6"/>
      <c r="BR343" s="7"/>
      <c r="BS343" s="6"/>
      <c r="BT343" s="6"/>
      <c r="BU343" s="6"/>
      <c r="BV343" s="6"/>
      <c r="BW343" s="6"/>
      <c r="BX343" s="6"/>
      <c r="BY343" s="6"/>
      <c r="BZ343" s="6"/>
      <c r="CA343" s="6"/>
      <c r="CB343" s="6"/>
      <c r="CC343" s="6"/>
      <c r="CD343" s="6"/>
      <c r="CE343" s="6"/>
      <c r="CF343" s="6"/>
      <c r="CG343" s="6"/>
      <c r="CH343" s="6"/>
      <c r="CI343" s="6"/>
      <c r="CJ343" s="6"/>
      <c r="CK343" s="6"/>
      <c r="CL343" s="6"/>
      <c r="CM343" s="6"/>
      <c r="CN343" s="6"/>
      <c r="CO343" s="6"/>
      <c r="CP343" s="6"/>
      <c r="CQ343" s="6"/>
      <c r="CR343" s="6"/>
      <c r="CS343" s="6"/>
      <c r="CT343" s="7"/>
      <c r="CU343" s="6"/>
      <c r="CV343" s="6"/>
      <c r="CW343" s="6"/>
      <c r="CX343" s="6"/>
      <c r="CY343" s="6"/>
      <c r="CZ343" s="6"/>
      <c r="DA343" s="6"/>
      <c r="DB343" s="6"/>
      <c r="DC343" s="6"/>
      <c r="DD343" s="6"/>
      <c r="DE343" s="6"/>
      <c r="DF343" s="6"/>
      <c r="DG343" s="6"/>
      <c r="DH343" s="6"/>
      <c r="DI343" s="6"/>
      <c r="DJ343" s="6"/>
      <c r="DK343" s="6"/>
      <c r="DL343" s="6"/>
      <c r="DM343" s="6"/>
      <c r="DN343" s="6"/>
      <c r="DO343" s="6"/>
      <c r="DP343" s="6"/>
      <c r="DQ343" s="6"/>
      <c r="DR343" s="6"/>
      <c r="DS343" s="6"/>
      <c r="DT343" s="6"/>
      <c r="DU343" s="6"/>
      <c r="DV343" s="7"/>
      <c r="DW343" s="6"/>
      <c r="DX343" s="6"/>
      <c r="DY343" s="6"/>
      <c r="DZ343" s="6"/>
      <c r="EA343" s="6"/>
      <c r="EB343" s="6"/>
      <c r="EC343" s="6"/>
      <c r="ED343" s="6"/>
      <c r="EE343" s="6"/>
      <c r="EF343" s="6"/>
      <c r="EG343" s="6"/>
      <c r="EH343" s="6"/>
      <c r="EI343" s="6"/>
      <c r="EJ343" s="6"/>
      <c r="EK343" s="6"/>
      <c r="EL343" s="6"/>
      <c r="EM343" s="6"/>
      <c r="EN343" s="6"/>
      <c r="EO343" s="6"/>
      <c r="EP343" s="6"/>
      <c r="EQ343" s="6"/>
      <c r="ER343" s="6"/>
      <c r="ES343" s="6"/>
      <c r="ET343" s="6"/>
      <c r="EU343" s="6"/>
      <c r="EV343" s="6"/>
      <c r="EW343" s="6"/>
      <c r="EX343" s="7"/>
      <c r="EY343" s="6"/>
      <c r="EZ343" s="6"/>
    </row>
    <row r="344" spans="1:156" s="2" customFormat="1" ht="17.100000000000001" customHeight="1">
      <c r="A344" s="11" t="s">
        <v>321</v>
      </c>
      <c r="B344" s="4">
        <v>1</v>
      </c>
      <c r="C344" s="4">
        <v>10</v>
      </c>
      <c r="D344" s="36">
        <f t="shared" si="55"/>
        <v>1</v>
      </c>
      <c r="E344" s="63">
        <v>4388</v>
      </c>
      <c r="F344" s="30">
        <f t="shared" si="56"/>
        <v>398.9</v>
      </c>
      <c r="G344" s="30">
        <f t="shared" si="57"/>
        <v>398.9</v>
      </c>
      <c r="H344" s="30">
        <f t="shared" si="61"/>
        <v>0</v>
      </c>
      <c r="I344" s="30"/>
      <c r="J344" s="30">
        <f t="shared" si="58"/>
        <v>398.9</v>
      </c>
      <c r="K344" s="58"/>
      <c r="L344" s="58"/>
      <c r="M344" s="59"/>
      <c r="N344" s="59"/>
      <c r="O344" s="30">
        <f t="shared" si="59"/>
        <v>398.9</v>
      </c>
      <c r="P344" s="30">
        <v>398.9</v>
      </c>
      <c r="Q344" s="30">
        <v>0</v>
      </c>
      <c r="R344" s="51"/>
      <c r="S344" s="51"/>
      <c r="T344" s="1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7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  <c r="BB344" s="6"/>
      <c r="BC344" s="6"/>
      <c r="BD344" s="6"/>
      <c r="BE344" s="6"/>
      <c r="BF344" s="6"/>
      <c r="BG344" s="6"/>
      <c r="BH344" s="6"/>
      <c r="BI344" s="6"/>
      <c r="BJ344" s="6"/>
      <c r="BK344" s="6"/>
      <c r="BL344" s="6"/>
      <c r="BM344" s="6"/>
      <c r="BN344" s="6"/>
      <c r="BO344" s="6"/>
      <c r="BP344" s="6"/>
      <c r="BQ344" s="6"/>
      <c r="BR344" s="7"/>
      <c r="BS344" s="6"/>
      <c r="BT344" s="6"/>
      <c r="BU344" s="6"/>
      <c r="BV344" s="6"/>
      <c r="BW344" s="6"/>
      <c r="BX344" s="6"/>
      <c r="BY344" s="6"/>
      <c r="BZ344" s="6"/>
      <c r="CA344" s="6"/>
      <c r="CB344" s="6"/>
      <c r="CC344" s="6"/>
      <c r="CD344" s="6"/>
      <c r="CE344" s="6"/>
      <c r="CF344" s="6"/>
      <c r="CG344" s="6"/>
      <c r="CH344" s="6"/>
      <c r="CI344" s="6"/>
      <c r="CJ344" s="6"/>
      <c r="CK344" s="6"/>
      <c r="CL344" s="6"/>
      <c r="CM344" s="6"/>
      <c r="CN344" s="6"/>
      <c r="CO344" s="6"/>
      <c r="CP344" s="6"/>
      <c r="CQ344" s="6"/>
      <c r="CR344" s="6"/>
      <c r="CS344" s="6"/>
      <c r="CT344" s="7"/>
      <c r="CU344" s="6"/>
      <c r="CV344" s="6"/>
      <c r="CW344" s="6"/>
      <c r="CX344" s="6"/>
      <c r="CY344" s="6"/>
      <c r="CZ344" s="6"/>
      <c r="DA344" s="6"/>
      <c r="DB344" s="6"/>
      <c r="DC344" s="6"/>
      <c r="DD344" s="6"/>
      <c r="DE344" s="6"/>
      <c r="DF344" s="6"/>
      <c r="DG344" s="6"/>
      <c r="DH344" s="6"/>
      <c r="DI344" s="6"/>
      <c r="DJ344" s="6"/>
      <c r="DK344" s="6"/>
      <c r="DL344" s="6"/>
      <c r="DM344" s="6"/>
      <c r="DN344" s="6"/>
      <c r="DO344" s="6"/>
      <c r="DP344" s="6"/>
      <c r="DQ344" s="6"/>
      <c r="DR344" s="6"/>
      <c r="DS344" s="6"/>
      <c r="DT344" s="6"/>
      <c r="DU344" s="6"/>
      <c r="DV344" s="7"/>
      <c r="DW344" s="6"/>
      <c r="DX344" s="6"/>
      <c r="DY344" s="6"/>
      <c r="DZ344" s="6"/>
      <c r="EA344" s="6"/>
      <c r="EB344" s="6"/>
      <c r="EC344" s="6"/>
      <c r="ED344" s="6"/>
      <c r="EE344" s="6"/>
      <c r="EF344" s="6"/>
      <c r="EG344" s="6"/>
      <c r="EH344" s="6"/>
      <c r="EI344" s="6"/>
      <c r="EJ344" s="6"/>
      <c r="EK344" s="6"/>
      <c r="EL344" s="6"/>
      <c r="EM344" s="6"/>
      <c r="EN344" s="6"/>
      <c r="EO344" s="6"/>
      <c r="EP344" s="6"/>
      <c r="EQ344" s="6"/>
      <c r="ER344" s="6"/>
      <c r="ES344" s="6"/>
      <c r="ET344" s="6"/>
      <c r="EU344" s="6"/>
      <c r="EV344" s="6"/>
      <c r="EW344" s="6"/>
      <c r="EX344" s="7"/>
      <c r="EY344" s="6"/>
      <c r="EZ344" s="6"/>
    </row>
    <row r="345" spans="1:156" s="2" customFormat="1" ht="17.100000000000001" customHeight="1">
      <c r="A345" s="15" t="s">
        <v>322</v>
      </c>
      <c r="B345" s="8"/>
      <c r="C345" s="8"/>
      <c r="D345" s="36"/>
      <c r="E345" s="64"/>
      <c r="F345" s="30"/>
      <c r="G345" s="30"/>
      <c r="H345" s="30"/>
      <c r="I345" s="30"/>
      <c r="J345" s="30"/>
      <c r="K345" s="8"/>
      <c r="L345" s="8"/>
      <c r="M345" s="8"/>
      <c r="N345" s="8"/>
      <c r="O345" s="30"/>
      <c r="P345" s="30"/>
      <c r="Q345" s="30"/>
      <c r="R345" s="51"/>
      <c r="S345" s="51"/>
      <c r="T345" s="1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7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  <c r="BB345" s="6"/>
      <c r="BC345" s="6"/>
      <c r="BD345" s="6"/>
      <c r="BE345" s="6"/>
      <c r="BF345" s="6"/>
      <c r="BG345" s="6"/>
      <c r="BH345" s="6"/>
      <c r="BI345" s="6"/>
      <c r="BJ345" s="6"/>
      <c r="BK345" s="6"/>
      <c r="BL345" s="6"/>
      <c r="BM345" s="6"/>
      <c r="BN345" s="6"/>
      <c r="BO345" s="6"/>
      <c r="BP345" s="6"/>
      <c r="BQ345" s="6"/>
      <c r="BR345" s="7"/>
      <c r="BS345" s="6"/>
      <c r="BT345" s="6"/>
      <c r="BU345" s="6"/>
      <c r="BV345" s="6"/>
      <c r="BW345" s="6"/>
      <c r="BX345" s="6"/>
      <c r="BY345" s="6"/>
      <c r="BZ345" s="6"/>
      <c r="CA345" s="6"/>
      <c r="CB345" s="6"/>
      <c r="CC345" s="6"/>
      <c r="CD345" s="6"/>
      <c r="CE345" s="6"/>
      <c r="CF345" s="6"/>
      <c r="CG345" s="6"/>
      <c r="CH345" s="6"/>
      <c r="CI345" s="6"/>
      <c r="CJ345" s="6"/>
      <c r="CK345" s="6"/>
      <c r="CL345" s="6"/>
      <c r="CM345" s="6"/>
      <c r="CN345" s="6"/>
      <c r="CO345" s="6"/>
      <c r="CP345" s="6"/>
      <c r="CQ345" s="6"/>
      <c r="CR345" s="6"/>
      <c r="CS345" s="6"/>
      <c r="CT345" s="7"/>
      <c r="CU345" s="6"/>
      <c r="CV345" s="6"/>
      <c r="CW345" s="6"/>
      <c r="CX345" s="6"/>
      <c r="CY345" s="6"/>
      <c r="CZ345" s="6"/>
      <c r="DA345" s="6"/>
      <c r="DB345" s="6"/>
      <c r="DC345" s="6"/>
      <c r="DD345" s="6"/>
      <c r="DE345" s="6"/>
      <c r="DF345" s="6"/>
      <c r="DG345" s="6"/>
      <c r="DH345" s="6"/>
      <c r="DI345" s="6"/>
      <c r="DJ345" s="6"/>
      <c r="DK345" s="6"/>
      <c r="DL345" s="6"/>
      <c r="DM345" s="6"/>
      <c r="DN345" s="6"/>
      <c r="DO345" s="6"/>
      <c r="DP345" s="6"/>
      <c r="DQ345" s="6"/>
      <c r="DR345" s="6"/>
      <c r="DS345" s="6"/>
      <c r="DT345" s="6"/>
      <c r="DU345" s="6"/>
      <c r="DV345" s="7"/>
      <c r="DW345" s="6"/>
      <c r="DX345" s="6"/>
      <c r="DY345" s="6"/>
      <c r="DZ345" s="6"/>
      <c r="EA345" s="6"/>
      <c r="EB345" s="6"/>
      <c r="EC345" s="6"/>
      <c r="ED345" s="6"/>
      <c r="EE345" s="6"/>
      <c r="EF345" s="6"/>
      <c r="EG345" s="6"/>
      <c r="EH345" s="6"/>
      <c r="EI345" s="6"/>
      <c r="EJ345" s="6"/>
      <c r="EK345" s="6"/>
      <c r="EL345" s="6"/>
      <c r="EM345" s="6"/>
      <c r="EN345" s="6"/>
      <c r="EO345" s="6"/>
      <c r="EP345" s="6"/>
      <c r="EQ345" s="6"/>
      <c r="ER345" s="6"/>
      <c r="ES345" s="6"/>
      <c r="ET345" s="6"/>
      <c r="EU345" s="6"/>
      <c r="EV345" s="6"/>
      <c r="EW345" s="6"/>
      <c r="EX345" s="7"/>
      <c r="EY345" s="6"/>
      <c r="EZ345" s="6"/>
    </row>
    <row r="346" spans="1:156" s="2" customFormat="1" ht="17.100000000000001" customHeight="1">
      <c r="A346" s="37" t="s">
        <v>323</v>
      </c>
      <c r="B346" s="4">
        <v>1</v>
      </c>
      <c r="C346" s="4">
        <v>10</v>
      </c>
      <c r="D346" s="36">
        <f t="shared" si="55"/>
        <v>1</v>
      </c>
      <c r="E346" s="63">
        <v>1462</v>
      </c>
      <c r="F346" s="30">
        <f t="shared" si="56"/>
        <v>132.9</v>
      </c>
      <c r="G346" s="30">
        <f t="shared" si="57"/>
        <v>132.9</v>
      </c>
      <c r="H346" s="30">
        <f t="shared" ref="H346:H356" si="62">G346-F346</f>
        <v>0</v>
      </c>
      <c r="I346" s="30"/>
      <c r="J346" s="30">
        <f t="shared" si="58"/>
        <v>132.9</v>
      </c>
      <c r="K346" s="58"/>
      <c r="L346" s="58"/>
      <c r="M346" s="59"/>
      <c r="N346" s="59"/>
      <c r="O346" s="30">
        <f t="shared" si="59"/>
        <v>132.9</v>
      </c>
      <c r="P346" s="30">
        <v>60.2</v>
      </c>
      <c r="Q346" s="30">
        <v>53.4</v>
      </c>
      <c r="R346" s="51"/>
      <c r="S346" s="51"/>
      <c r="T346" s="1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7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  <c r="BB346" s="6"/>
      <c r="BC346" s="6"/>
      <c r="BD346" s="6"/>
      <c r="BE346" s="6"/>
      <c r="BF346" s="6"/>
      <c r="BG346" s="6"/>
      <c r="BH346" s="6"/>
      <c r="BI346" s="6"/>
      <c r="BJ346" s="6"/>
      <c r="BK346" s="6"/>
      <c r="BL346" s="6"/>
      <c r="BM346" s="6"/>
      <c r="BN346" s="6"/>
      <c r="BO346" s="6"/>
      <c r="BP346" s="6"/>
      <c r="BQ346" s="6"/>
      <c r="BR346" s="7"/>
      <c r="BS346" s="6"/>
      <c r="BT346" s="6"/>
      <c r="BU346" s="6"/>
      <c r="BV346" s="6"/>
      <c r="BW346" s="6"/>
      <c r="BX346" s="6"/>
      <c r="BY346" s="6"/>
      <c r="BZ346" s="6"/>
      <c r="CA346" s="6"/>
      <c r="CB346" s="6"/>
      <c r="CC346" s="6"/>
      <c r="CD346" s="6"/>
      <c r="CE346" s="6"/>
      <c r="CF346" s="6"/>
      <c r="CG346" s="6"/>
      <c r="CH346" s="6"/>
      <c r="CI346" s="6"/>
      <c r="CJ346" s="6"/>
      <c r="CK346" s="6"/>
      <c r="CL346" s="6"/>
      <c r="CM346" s="6"/>
      <c r="CN346" s="6"/>
      <c r="CO346" s="6"/>
      <c r="CP346" s="6"/>
      <c r="CQ346" s="6"/>
      <c r="CR346" s="6"/>
      <c r="CS346" s="6"/>
      <c r="CT346" s="7"/>
      <c r="CU346" s="6"/>
      <c r="CV346" s="6"/>
      <c r="CW346" s="6"/>
      <c r="CX346" s="6"/>
      <c r="CY346" s="6"/>
      <c r="CZ346" s="6"/>
      <c r="DA346" s="6"/>
      <c r="DB346" s="6"/>
      <c r="DC346" s="6"/>
      <c r="DD346" s="6"/>
      <c r="DE346" s="6"/>
      <c r="DF346" s="6"/>
      <c r="DG346" s="6"/>
      <c r="DH346" s="6"/>
      <c r="DI346" s="6"/>
      <c r="DJ346" s="6"/>
      <c r="DK346" s="6"/>
      <c r="DL346" s="6"/>
      <c r="DM346" s="6"/>
      <c r="DN346" s="6"/>
      <c r="DO346" s="6"/>
      <c r="DP346" s="6"/>
      <c r="DQ346" s="6"/>
      <c r="DR346" s="6"/>
      <c r="DS346" s="6"/>
      <c r="DT346" s="6"/>
      <c r="DU346" s="6"/>
      <c r="DV346" s="7"/>
      <c r="DW346" s="6"/>
      <c r="DX346" s="6"/>
      <c r="DY346" s="6"/>
      <c r="DZ346" s="6"/>
      <c r="EA346" s="6"/>
      <c r="EB346" s="6"/>
      <c r="EC346" s="6"/>
      <c r="ED346" s="6"/>
      <c r="EE346" s="6"/>
      <c r="EF346" s="6"/>
      <c r="EG346" s="6"/>
      <c r="EH346" s="6"/>
      <c r="EI346" s="6"/>
      <c r="EJ346" s="6"/>
      <c r="EK346" s="6"/>
      <c r="EL346" s="6"/>
      <c r="EM346" s="6"/>
      <c r="EN346" s="6"/>
      <c r="EO346" s="6"/>
      <c r="EP346" s="6"/>
      <c r="EQ346" s="6"/>
      <c r="ER346" s="6"/>
      <c r="ES346" s="6"/>
      <c r="ET346" s="6"/>
      <c r="EU346" s="6"/>
      <c r="EV346" s="6"/>
      <c r="EW346" s="6"/>
      <c r="EX346" s="7"/>
      <c r="EY346" s="6"/>
      <c r="EZ346" s="6"/>
    </row>
    <row r="347" spans="1:156" s="2" customFormat="1" ht="17.100000000000001" customHeight="1">
      <c r="A347" s="37" t="s">
        <v>324</v>
      </c>
      <c r="B347" s="4">
        <v>1</v>
      </c>
      <c r="C347" s="4">
        <v>10</v>
      </c>
      <c r="D347" s="36">
        <f t="shared" si="55"/>
        <v>1</v>
      </c>
      <c r="E347" s="63">
        <v>1606</v>
      </c>
      <c r="F347" s="30">
        <f t="shared" si="56"/>
        <v>146</v>
      </c>
      <c r="G347" s="30">
        <f t="shared" si="57"/>
        <v>146</v>
      </c>
      <c r="H347" s="30">
        <f t="shared" si="62"/>
        <v>0</v>
      </c>
      <c r="I347" s="30"/>
      <c r="J347" s="30">
        <f t="shared" si="58"/>
        <v>146</v>
      </c>
      <c r="K347" s="58"/>
      <c r="L347" s="58"/>
      <c r="M347" s="59"/>
      <c r="N347" s="59"/>
      <c r="O347" s="30">
        <f t="shared" si="59"/>
        <v>146</v>
      </c>
      <c r="P347" s="30">
        <v>66.099999999999994</v>
      </c>
      <c r="Q347" s="30">
        <v>58.7</v>
      </c>
      <c r="R347" s="51"/>
      <c r="S347" s="51"/>
      <c r="T347" s="1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7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  <c r="BB347" s="6"/>
      <c r="BC347" s="6"/>
      <c r="BD347" s="6"/>
      <c r="BE347" s="6"/>
      <c r="BF347" s="6"/>
      <c r="BG347" s="6"/>
      <c r="BH347" s="6"/>
      <c r="BI347" s="6"/>
      <c r="BJ347" s="6"/>
      <c r="BK347" s="6"/>
      <c r="BL347" s="6"/>
      <c r="BM347" s="6"/>
      <c r="BN347" s="6"/>
      <c r="BO347" s="6"/>
      <c r="BP347" s="6"/>
      <c r="BQ347" s="6"/>
      <c r="BR347" s="7"/>
      <c r="BS347" s="6"/>
      <c r="BT347" s="6"/>
      <c r="BU347" s="6"/>
      <c r="BV347" s="6"/>
      <c r="BW347" s="6"/>
      <c r="BX347" s="6"/>
      <c r="BY347" s="6"/>
      <c r="BZ347" s="6"/>
      <c r="CA347" s="6"/>
      <c r="CB347" s="6"/>
      <c r="CC347" s="6"/>
      <c r="CD347" s="6"/>
      <c r="CE347" s="6"/>
      <c r="CF347" s="6"/>
      <c r="CG347" s="6"/>
      <c r="CH347" s="6"/>
      <c r="CI347" s="6"/>
      <c r="CJ347" s="6"/>
      <c r="CK347" s="6"/>
      <c r="CL347" s="6"/>
      <c r="CM347" s="6"/>
      <c r="CN347" s="6"/>
      <c r="CO347" s="6"/>
      <c r="CP347" s="6"/>
      <c r="CQ347" s="6"/>
      <c r="CR347" s="6"/>
      <c r="CS347" s="6"/>
      <c r="CT347" s="7"/>
      <c r="CU347" s="6"/>
      <c r="CV347" s="6"/>
      <c r="CW347" s="6"/>
      <c r="CX347" s="6"/>
      <c r="CY347" s="6"/>
      <c r="CZ347" s="6"/>
      <c r="DA347" s="6"/>
      <c r="DB347" s="6"/>
      <c r="DC347" s="6"/>
      <c r="DD347" s="6"/>
      <c r="DE347" s="6"/>
      <c r="DF347" s="6"/>
      <c r="DG347" s="6"/>
      <c r="DH347" s="6"/>
      <c r="DI347" s="6"/>
      <c r="DJ347" s="6"/>
      <c r="DK347" s="6"/>
      <c r="DL347" s="6"/>
      <c r="DM347" s="6"/>
      <c r="DN347" s="6"/>
      <c r="DO347" s="6"/>
      <c r="DP347" s="6"/>
      <c r="DQ347" s="6"/>
      <c r="DR347" s="6"/>
      <c r="DS347" s="6"/>
      <c r="DT347" s="6"/>
      <c r="DU347" s="6"/>
      <c r="DV347" s="7"/>
      <c r="DW347" s="6"/>
      <c r="DX347" s="6"/>
      <c r="DY347" s="6"/>
      <c r="DZ347" s="6"/>
      <c r="EA347" s="6"/>
      <c r="EB347" s="6"/>
      <c r="EC347" s="6"/>
      <c r="ED347" s="6"/>
      <c r="EE347" s="6"/>
      <c r="EF347" s="6"/>
      <c r="EG347" s="6"/>
      <c r="EH347" s="6"/>
      <c r="EI347" s="6"/>
      <c r="EJ347" s="6"/>
      <c r="EK347" s="6"/>
      <c r="EL347" s="6"/>
      <c r="EM347" s="6"/>
      <c r="EN347" s="6"/>
      <c r="EO347" s="6"/>
      <c r="EP347" s="6"/>
      <c r="EQ347" s="6"/>
      <c r="ER347" s="6"/>
      <c r="ES347" s="6"/>
      <c r="ET347" s="6"/>
      <c r="EU347" s="6"/>
      <c r="EV347" s="6"/>
      <c r="EW347" s="6"/>
      <c r="EX347" s="7"/>
      <c r="EY347" s="6"/>
      <c r="EZ347" s="6"/>
    </row>
    <row r="348" spans="1:156" s="2" customFormat="1" ht="17.100000000000001" customHeight="1">
      <c r="A348" s="37" t="s">
        <v>325</v>
      </c>
      <c r="B348" s="4">
        <v>1</v>
      </c>
      <c r="C348" s="4">
        <v>10</v>
      </c>
      <c r="D348" s="36">
        <f t="shared" si="55"/>
        <v>1</v>
      </c>
      <c r="E348" s="63">
        <v>2087</v>
      </c>
      <c r="F348" s="30">
        <f t="shared" si="56"/>
        <v>189.7</v>
      </c>
      <c r="G348" s="30">
        <f t="shared" si="57"/>
        <v>189.7</v>
      </c>
      <c r="H348" s="30">
        <f t="shared" si="62"/>
        <v>0</v>
      </c>
      <c r="I348" s="30"/>
      <c r="J348" s="30">
        <f t="shared" si="58"/>
        <v>189.7</v>
      </c>
      <c r="K348" s="58"/>
      <c r="L348" s="58"/>
      <c r="M348" s="59"/>
      <c r="N348" s="59"/>
      <c r="O348" s="30">
        <f t="shared" si="59"/>
        <v>189.7</v>
      </c>
      <c r="P348" s="30">
        <v>85.9</v>
      </c>
      <c r="Q348" s="30">
        <v>76.2</v>
      </c>
      <c r="R348" s="51"/>
      <c r="S348" s="51"/>
      <c r="T348" s="1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7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  <c r="BB348" s="6"/>
      <c r="BC348" s="6"/>
      <c r="BD348" s="6"/>
      <c r="BE348" s="6"/>
      <c r="BF348" s="6"/>
      <c r="BG348" s="6"/>
      <c r="BH348" s="6"/>
      <c r="BI348" s="6"/>
      <c r="BJ348" s="6"/>
      <c r="BK348" s="6"/>
      <c r="BL348" s="6"/>
      <c r="BM348" s="6"/>
      <c r="BN348" s="6"/>
      <c r="BO348" s="6"/>
      <c r="BP348" s="6"/>
      <c r="BQ348" s="6"/>
      <c r="BR348" s="7"/>
      <c r="BS348" s="6"/>
      <c r="BT348" s="6"/>
      <c r="BU348" s="6"/>
      <c r="BV348" s="6"/>
      <c r="BW348" s="6"/>
      <c r="BX348" s="6"/>
      <c r="BY348" s="6"/>
      <c r="BZ348" s="6"/>
      <c r="CA348" s="6"/>
      <c r="CB348" s="6"/>
      <c r="CC348" s="6"/>
      <c r="CD348" s="6"/>
      <c r="CE348" s="6"/>
      <c r="CF348" s="6"/>
      <c r="CG348" s="6"/>
      <c r="CH348" s="6"/>
      <c r="CI348" s="6"/>
      <c r="CJ348" s="6"/>
      <c r="CK348" s="6"/>
      <c r="CL348" s="6"/>
      <c r="CM348" s="6"/>
      <c r="CN348" s="6"/>
      <c r="CO348" s="6"/>
      <c r="CP348" s="6"/>
      <c r="CQ348" s="6"/>
      <c r="CR348" s="6"/>
      <c r="CS348" s="6"/>
      <c r="CT348" s="7"/>
      <c r="CU348" s="6"/>
      <c r="CV348" s="6"/>
      <c r="CW348" s="6"/>
      <c r="CX348" s="6"/>
      <c r="CY348" s="6"/>
      <c r="CZ348" s="6"/>
      <c r="DA348" s="6"/>
      <c r="DB348" s="6"/>
      <c r="DC348" s="6"/>
      <c r="DD348" s="6"/>
      <c r="DE348" s="6"/>
      <c r="DF348" s="6"/>
      <c r="DG348" s="6"/>
      <c r="DH348" s="6"/>
      <c r="DI348" s="6"/>
      <c r="DJ348" s="6"/>
      <c r="DK348" s="6"/>
      <c r="DL348" s="6"/>
      <c r="DM348" s="6"/>
      <c r="DN348" s="6"/>
      <c r="DO348" s="6"/>
      <c r="DP348" s="6"/>
      <c r="DQ348" s="6"/>
      <c r="DR348" s="6"/>
      <c r="DS348" s="6"/>
      <c r="DT348" s="6"/>
      <c r="DU348" s="6"/>
      <c r="DV348" s="7"/>
      <c r="DW348" s="6"/>
      <c r="DX348" s="6"/>
      <c r="DY348" s="6"/>
      <c r="DZ348" s="6"/>
      <c r="EA348" s="6"/>
      <c r="EB348" s="6"/>
      <c r="EC348" s="6"/>
      <c r="ED348" s="6"/>
      <c r="EE348" s="6"/>
      <c r="EF348" s="6"/>
      <c r="EG348" s="6"/>
      <c r="EH348" s="6"/>
      <c r="EI348" s="6"/>
      <c r="EJ348" s="6"/>
      <c r="EK348" s="6"/>
      <c r="EL348" s="6"/>
      <c r="EM348" s="6"/>
      <c r="EN348" s="6"/>
      <c r="EO348" s="6"/>
      <c r="EP348" s="6"/>
      <c r="EQ348" s="6"/>
      <c r="ER348" s="6"/>
      <c r="ES348" s="6"/>
      <c r="ET348" s="6"/>
      <c r="EU348" s="6"/>
      <c r="EV348" s="6"/>
      <c r="EW348" s="6"/>
      <c r="EX348" s="7"/>
      <c r="EY348" s="6"/>
      <c r="EZ348" s="6"/>
    </row>
    <row r="349" spans="1:156" s="2" customFormat="1" ht="17.100000000000001" customHeight="1">
      <c r="A349" s="37" t="s">
        <v>326</v>
      </c>
      <c r="B349" s="4">
        <v>1</v>
      </c>
      <c r="C349" s="4">
        <v>10</v>
      </c>
      <c r="D349" s="36">
        <f t="shared" si="55"/>
        <v>1</v>
      </c>
      <c r="E349" s="63">
        <v>1999</v>
      </c>
      <c r="F349" s="30">
        <f t="shared" si="56"/>
        <v>181.7</v>
      </c>
      <c r="G349" s="30">
        <f t="shared" si="57"/>
        <v>181.7</v>
      </c>
      <c r="H349" s="30">
        <f t="shared" si="62"/>
        <v>0</v>
      </c>
      <c r="I349" s="30"/>
      <c r="J349" s="30">
        <f t="shared" si="58"/>
        <v>181.7</v>
      </c>
      <c r="K349" s="58"/>
      <c r="L349" s="58"/>
      <c r="M349" s="59"/>
      <c r="N349" s="59"/>
      <c r="O349" s="30">
        <f t="shared" si="59"/>
        <v>181.7</v>
      </c>
      <c r="P349" s="30">
        <v>82.3</v>
      </c>
      <c r="Q349" s="30">
        <v>73</v>
      </c>
      <c r="R349" s="51"/>
      <c r="S349" s="51"/>
      <c r="T349" s="1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7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  <c r="BB349" s="6"/>
      <c r="BC349" s="6"/>
      <c r="BD349" s="6"/>
      <c r="BE349" s="6"/>
      <c r="BF349" s="6"/>
      <c r="BG349" s="6"/>
      <c r="BH349" s="6"/>
      <c r="BI349" s="6"/>
      <c r="BJ349" s="6"/>
      <c r="BK349" s="6"/>
      <c r="BL349" s="6"/>
      <c r="BM349" s="6"/>
      <c r="BN349" s="6"/>
      <c r="BO349" s="6"/>
      <c r="BP349" s="6"/>
      <c r="BQ349" s="6"/>
      <c r="BR349" s="7"/>
      <c r="BS349" s="6"/>
      <c r="BT349" s="6"/>
      <c r="BU349" s="6"/>
      <c r="BV349" s="6"/>
      <c r="BW349" s="6"/>
      <c r="BX349" s="6"/>
      <c r="BY349" s="6"/>
      <c r="BZ349" s="6"/>
      <c r="CA349" s="6"/>
      <c r="CB349" s="6"/>
      <c r="CC349" s="6"/>
      <c r="CD349" s="6"/>
      <c r="CE349" s="6"/>
      <c r="CF349" s="6"/>
      <c r="CG349" s="6"/>
      <c r="CH349" s="6"/>
      <c r="CI349" s="6"/>
      <c r="CJ349" s="6"/>
      <c r="CK349" s="6"/>
      <c r="CL349" s="6"/>
      <c r="CM349" s="6"/>
      <c r="CN349" s="6"/>
      <c r="CO349" s="6"/>
      <c r="CP349" s="6"/>
      <c r="CQ349" s="6"/>
      <c r="CR349" s="6"/>
      <c r="CS349" s="6"/>
      <c r="CT349" s="7"/>
      <c r="CU349" s="6"/>
      <c r="CV349" s="6"/>
      <c r="CW349" s="6"/>
      <c r="CX349" s="6"/>
      <c r="CY349" s="6"/>
      <c r="CZ349" s="6"/>
      <c r="DA349" s="6"/>
      <c r="DB349" s="6"/>
      <c r="DC349" s="6"/>
      <c r="DD349" s="6"/>
      <c r="DE349" s="6"/>
      <c r="DF349" s="6"/>
      <c r="DG349" s="6"/>
      <c r="DH349" s="6"/>
      <c r="DI349" s="6"/>
      <c r="DJ349" s="6"/>
      <c r="DK349" s="6"/>
      <c r="DL349" s="6"/>
      <c r="DM349" s="6"/>
      <c r="DN349" s="6"/>
      <c r="DO349" s="6"/>
      <c r="DP349" s="6"/>
      <c r="DQ349" s="6"/>
      <c r="DR349" s="6"/>
      <c r="DS349" s="6"/>
      <c r="DT349" s="6"/>
      <c r="DU349" s="6"/>
      <c r="DV349" s="7"/>
      <c r="DW349" s="6"/>
      <c r="DX349" s="6"/>
      <c r="DY349" s="6"/>
      <c r="DZ349" s="6"/>
      <c r="EA349" s="6"/>
      <c r="EB349" s="6"/>
      <c r="EC349" s="6"/>
      <c r="ED349" s="6"/>
      <c r="EE349" s="6"/>
      <c r="EF349" s="6"/>
      <c r="EG349" s="6"/>
      <c r="EH349" s="6"/>
      <c r="EI349" s="6"/>
      <c r="EJ349" s="6"/>
      <c r="EK349" s="6"/>
      <c r="EL349" s="6"/>
      <c r="EM349" s="6"/>
      <c r="EN349" s="6"/>
      <c r="EO349" s="6"/>
      <c r="EP349" s="6"/>
      <c r="EQ349" s="6"/>
      <c r="ER349" s="6"/>
      <c r="ES349" s="6"/>
      <c r="ET349" s="6"/>
      <c r="EU349" s="6"/>
      <c r="EV349" s="6"/>
      <c r="EW349" s="6"/>
      <c r="EX349" s="7"/>
      <c r="EY349" s="6"/>
      <c r="EZ349" s="6"/>
    </row>
    <row r="350" spans="1:156" s="2" customFormat="1" ht="17.100000000000001" customHeight="1">
      <c r="A350" s="37" t="s">
        <v>327</v>
      </c>
      <c r="B350" s="4">
        <v>1</v>
      </c>
      <c r="C350" s="4">
        <v>10</v>
      </c>
      <c r="D350" s="36">
        <f t="shared" si="55"/>
        <v>1</v>
      </c>
      <c r="E350" s="63">
        <v>1154</v>
      </c>
      <c r="F350" s="30">
        <f t="shared" si="56"/>
        <v>104.9</v>
      </c>
      <c r="G350" s="30">
        <f t="shared" si="57"/>
        <v>104.9</v>
      </c>
      <c r="H350" s="30">
        <f t="shared" si="62"/>
        <v>0</v>
      </c>
      <c r="I350" s="30"/>
      <c r="J350" s="30">
        <f t="shared" si="58"/>
        <v>104.9</v>
      </c>
      <c r="K350" s="58"/>
      <c r="L350" s="58"/>
      <c r="M350" s="59"/>
      <c r="N350" s="59"/>
      <c r="O350" s="30">
        <f t="shared" si="59"/>
        <v>104.9</v>
      </c>
      <c r="P350" s="30">
        <v>47.5</v>
      </c>
      <c r="Q350" s="30">
        <v>42.1</v>
      </c>
      <c r="R350" s="51"/>
      <c r="S350" s="51"/>
      <c r="T350" s="1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7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  <c r="BB350" s="6"/>
      <c r="BC350" s="6"/>
      <c r="BD350" s="6"/>
      <c r="BE350" s="6"/>
      <c r="BF350" s="6"/>
      <c r="BG350" s="6"/>
      <c r="BH350" s="6"/>
      <c r="BI350" s="6"/>
      <c r="BJ350" s="6"/>
      <c r="BK350" s="6"/>
      <c r="BL350" s="6"/>
      <c r="BM350" s="6"/>
      <c r="BN350" s="6"/>
      <c r="BO350" s="6"/>
      <c r="BP350" s="6"/>
      <c r="BQ350" s="6"/>
      <c r="BR350" s="7"/>
      <c r="BS350" s="6"/>
      <c r="BT350" s="6"/>
      <c r="BU350" s="6"/>
      <c r="BV350" s="6"/>
      <c r="BW350" s="6"/>
      <c r="BX350" s="6"/>
      <c r="BY350" s="6"/>
      <c r="BZ350" s="6"/>
      <c r="CA350" s="6"/>
      <c r="CB350" s="6"/>
      <c r="CC350" s="6"/>
      <c r="CD350" s="6"/>
      <c r="CE350" s="6"/>
      <c r="CF350" s="6"/>
      <c r="CG350" s="6"/>
      <c r="CH350" s="6"/>
      <c r="CI350" s="6"/>
      <c r="CJ350" s="6"/>
      <c r="CK350" s="6"/>
      <c r="CL350" s="6"/>
      <c r="CM350" s="6"/>
      <c r="CN350" s="6"/>
      <c r="CO350" s="6"/>
      <c r="CP350" s="6"/>
      <c r="CQ350" s="6"/>
      <c r="CR350" s="6"/>
      <c r="CS350" s="6"/>
      <c r="CT350" s="7"/>
      <c r="CU350" s="6"/>
      <c r="CV350" s="6"/>
      <c r="CW350" s="6"/>
      <c r="CX350" s="6"/>
      <c r="CY350" s="6"/>
      <c r="CZ350" s="6"/>
      <c r="DA350" s="6"/>
      <c r="DB350" s="6"/>
      <c r="DC350" s="6"/>
      <c r="DD350" s="6"/>
      <c r="DE350" s="6"/>
      <c r="DF350" s="6"/>
      <c r="DG350" s="6"/>
      <c r="DH350" s="6"/>
      <c r="DI350" s="6"/>
      <c r="DJ350" s="6"/>
      <c r="DK350" s="6"/>
      <c r="DL350" s="6"/>
      <c r="DM350" s="6"/>
      <c r="DN350" s="6"/>
      <c r="DO350" s="6"/>
      <c r="DP350" s="6"/>
      <c r="DQ350" s="6"/>
      <c r="DR350" s="6"/>
      <c r="DS350" s="6"/>
      <c r="DT350" s="6"/>
      <c r="DU350" s="6"/>
      <c r="DV350" s="7"/>
      <c r="DW350" s="6"/>
      <c r="DX350" s="6"/>
      <c r="DY350" s="6"/>
      <c r="DZ350" s="6"/>
      <c r="EA350" s="6"/>
      <c r="EB350" s="6"/>
      <c r="EC350" s="6"/>
      <c r="ED350" s="6"/>
      <c r="EE350" s="6"/>
      <c r="EF350" s="6"/>
      <c r="EG350" s="6"/>
      <c r="EH350" s="6"/>
      <c r="EI350" s="6"/>
      <c r="EJ350" s="6"/>
      <c r="EK350" s="6"/>
      <c r="EL350" s="6"/>
      <c r="EM350" s="6"/>
      <c r="EN350" s="6"/>
      <c r="EO350" s="6"/>
      <c r="EP350" s="6"/>
      <c r="EQ350" s="6"/>
      <c r="ER350" s="6"/>
      <c r="ES350" s="6"/>
      <c r="ET350" s="6"/>
      <c r="EU350" s="6"/>
      <c r="EV350" s="6"/>
      <c r="EW350" s="6"/>
      <c r="EX350" s="7"/>
      <c r="EY350" s="6"/>
      <c r="EZ350" s="6"/>
    </row>
    <row r="351" spans="1:156" s="2" customFormat="1" ht="17.100000000000001" customHeight="1">
      <c r="A351" s="37" t="s">
        <v>328</v>
      </c>
      <c r="B351" s="4">
        <v>1</v>
      </c>
      <c r="C351" s="4">
        <v>10</v>
      </c>
      <c r="D351" s="36">
        <f t="shared" si="55"/>
        <v>1</v>
      </c>
      <c r="E351" s="63">
        <v>1534</v>
      </c>
      <c r="F351" s="30">
        <f t="shared" si="56"/>
        <v>139.5</v>
      </c>
      <c r="G351" s="30">
        <f t="shared" si="57"/>
        <v>139.5</v>
      </c>
      <c r="H351" s="30">
        <f t="shared" si="62"/>
        <v>0</v>
      </c>
      <c r="I351" s="30"/>
      <c r="J351" s="30">
        <f t="shared" si="58"/>
        <v>139.5</v>
      </c>
      <c r="K351" s="58"/>
      <c r="L351" s="58"/>
      <c r="M351" s="59"/>
      <c r="N351" s="59"/>
      <c r="O351" s="30">
        <f t="shared" si="59"/>
        <v>139.5</v>
      </c>
      <c r="P351" s="30">
        <v>63.1</v>
      </c>
      <c r="Q351" s="30">
        <v>56.1</v>
      </c>
      <c r="R351" s="51"/>
      <c r="S351" s="51"/>
      <c r="T351" s="1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7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  <c r="BB351" s="6"/>
      <c r="BC351" s="6"/>
      <c r="BD351" s="6"/>
      <c r="BE351" s="6"/>
      <c r="BF351" s="6"/>
      <c r="BG351" s="6"/>
      <c r="BH351" s="6"/>
      <c r="BI351" s="6"/>
      <c r="BJ351" s="6"/>
      <c r="BK351" s="6"/>
      <c r="BL351" s="6"/>
      <c r="BM351" s="6"/>
      <c r="BN351" s="6"/>
      <c r="BO351" s="6"/>
      <c r="BP351" s="6"/>
      <c r="BQ351" s="6"/>
      <c r="BR351" s="7"/>
      <c r="BS351" s="6"/>
      <c r="BT351" s="6"/>
      <c r="BU351" s="6"/>
      <c r="BV351" s="6"/>
      <c r="BW351" s="6"/>
      <c r="BX351" s="6"/>
      <c r="BY351" s="6"/>
      <c r="BZ351" s="6"/>
      <c r="CA351" s="6"/>
      <c r="CB351" s="6"/>
      <c r="CC351" s="6"/>
      <c r="CD351" s="6"/>
      <c r="CE351" s="6"/>
      <c r="CF351" s="6"/>
      <c r="CG351" s="6"/>
      <c r="CH351" s="6"/>
      <c r="CI351" s="6"/>
      <c r="CJ351" s="6"/>
      <c r="CK351" s="6"/>
      <c r="CL351" s="6"/>
      <c r="CM351" s="6"/>
      <c r="CN351" s="6"/>
      <c r="CO351" s="6"/>
      <c r="CP351" s="6"/>
      <c r="CQ351" s="6"/>
      <c r="CR351" s="6"/>
      <c r="CS351" s="6"/>
      <c r="CT351" s="7"/>
      <c r="CU351" s="6"/>
      <c r="CV351" s="6"/>
      <c r="CW351" s="6"/>
      <c r="CX351" s="6"/>
      <c r="CY351" s="6"/>
      <c r="CZ351" s="6"/>
      <c r="DA351" s="6"/>
      <c r="DB351" s="6"/>
      <c r="DC351" s="6"/>
      <c r="DD351" s="6"/>
      <c r="DE351" s="6"/>
      <c r="DF351" s="6"/>
      <c r="DG351" s="6"/>
      <c r="DH351" s="6"/>
      <c r="DI351" s="6"/>
      <c r="DJ351" s="6"/>
      <c r="DK351" s="6"/>
      <c r="DL351" s="6"/>
      <c r="DM351" s="6"/>
      <c r="DN351" s="6"/>
      <c r="DO351" s="6"/>
      <c r="DP351" s="6"/>
      <c r="DQ351" s="6"/>
      <c r="DR351" s="6"/>
      <c r="DS351" s="6"/>
      <c r="DT351" s="6"/>
      <c r="DU351" s="6"/>
      <c r="DV351" s="7"/>
      <c r="DW351" s="6"/>
      <c r="DX351" s="6"/>
      <c r="DY351" s="6"/>
      <c r="DZ351" s="6"/>
      <c r="EA351" s="6"/>
      <c r="EB351" s="6"/>
      <c r="EC351" s="6"/>
      <c r="ED351" s="6"/>
      <c r="EE351" s="6"/>
      <c r="EF351" s="6"/>
      <c r="EG351" s="6"/>
      <c r="EH351" s="6"/>
      <c r="EI351" s="6"/>
      <c r="EJ351" s="6"/>
      <c r="EK351" s="6"/>
      <c r="EL351" s="6"/>
      <c r="EM351" s="6"/>
      <c r="EN351" s="6"/>
      <c r="EO351" s="6"/>
      <c r="EP351" s="6"/>
      <c r="EQ351" s="6"/>
      <c r="ER351" s="6"/>
      <c r="ES351" s="6"/>
      <c r="ET351" s="6"/>
      <c r="EU351" s="6"/>
      <c r="EV351" s="6"/>
      <c r="EW351" s="6"/>
      <c r="EX351" s="7"/>
      <c r="EY351" s="6"/>
      <c r="EZ351" s="6"/>
    </row>
    <row r="352" spans="1:156" s="2" customFormat="1" ht="17.100000000000001" customHeight="1">
      <c r="A352" s="37" t="s">
        <v>329</v>
      </c>
      <c r="B352" s="4">
        <v>1</v>
      </c>
      <c r="C352" s="4">
        <v>10</v>
      </c>
      <c r="D352" s="36">
        <f t="shared" si="55"/>
        <v>1</v>
      </c>
      <c r="E352" s="63">
        <v>1693</v>
      </c>
      <c r="F352" s="30">
        <f t="shared" si="56"/>
        <v>153.9</v>
      </c>
      <c r="G352" s="30">
        <f t="shared" si="57"/>
        <v>153.9</v>
      </c>
      <c r="H352" s="30">
        <f t="shared" si="62"/>
        <v>0</v>
      </c>
      <c r="I352" s="30"/>
      <c r="J352" s="30">
        <f t="shared" si="58"/>
        <v>153.9</v>
      </c>
      <c r="K352" s="58"/>
      <c r="L352" s="58"/>
      <c r="M352" s="59"/>
      <c r="N352" s="59"/>
      <c r="O352" s="30">
        <f t="shared" si="59"/>
        <v>153.9</v>
      </c>
      <c r="P352" s="30">
        <v>69.7</v>
      </c>
      <c r="Q352" s="30">
        <v>61.8</v>
      </c>
      <c r="R352" s="51"/>
      <c r="S352" s="51"/>
      <c r="T352" s="1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7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  <c r="BB352" s="6"/>
      <c r="BC352" s="6"/>
      <c r="BD352" s="6"/>
      <c r="BE352" s="6"/>
      <c r="BF352" s="6"/>
      <c r="BG352" s="6"/>
      <c r="BH352" s="6"/>
      <c r="BI352" s="6"/>
      <c r="BJ352" s="6"/>
      <c r="BK352" s="6"/>
      <c r="BL352" s="6"/>
      <c r="BM352" s="6"/>
      <c r="BN352" s="6"/>
      <c r="BO352" s="6"/>
      <c r="BP352" s="6"/>
      <c r="BQ352" s="6"/>
      <c r="BR352" s="7"/>
      <c r="BS352" s="6"/>
      <c r="BT352" s="6"/>
      <c r="BU352" s="6"/>
      <c r="BV352" s="6"/>
      <c r="BW352" s="6"/>
      <c r="BX352" s="6"/>
      <c r="BY352" s="6"/>
      <c r="BZ352" s="6"/>
      <c r="CA352" s="6"/>
      <c r="CB352" s="6"/>
      <c r="CC352" s="6"/>
      <c r="CD352" s="6"/>
      <c r="CE352" s="6"/>
      <c r="CF352" s="6"/>
      <c r="CG352" s="6"/>
      <c r="CH352" s="6"/>
      <c r="CI352" s="6"/>
      <c r="CJ352" s="6"/>
      <c r="CK352" s="6"/>
      <c r="CL352" s="6"/>
      <c r="CM352" s="6"/>
      <c r="CN352" s="6"/>
      <c r="CO352" s="6"/>
      <c r="CP352" s="6"/>
      <c r="CQ352" s="6"/>
      <c r="CR352" s="6"/>
      <c r="CS352" s="6"/>
      <c r="CT352" s="7"/>
      <c r="CU352" s="6"/>
      <c r="CV352" s="6"/>
      <c r="CW352" s="6"/>
      <c r="CX352" s="6"/>
      <c r="CY352" s="6"/>
      <c r="CZ352" s="6"/>
      <c r="DA352" s="6"/>
      <c r="DB352" s="6"/>
      <c r="DC352" s="6"/>
      <c r="DD352" s="6"/>
      <c r="DE352" s="6"/>
      <c r="DF352" s="6"/>
      <c r="DG352" s="6"/>
      <c r="DH352" s="6"/>
      <c r="DI352" s="6"/>
      <c r="DJ352" s="6"/>
      <c r="DK352" s="6"/>
      <c r="DL352" s="6"/>
      <c r="DM352" s="6"/>
      <c r="DN352" s="6"/>
      <c r="DO352" s="6"/>
      <c r="DP352" s="6"/>
      <c r="DQ352" s="6"/>
      <c r="DR352" s="6"/>
      <c r="DS352" s="6"/>
      <c r="DT352" s="6"/>
      <c r="DU352" s="6"/>
      <c r="DV352" s="7"/>
      <c r="DW352" s="6"/>
      <c r="DX352" s="6"/>
      <c r="DY352" s="6"/>
      <c r="DZ352" s="6"/>
      <c r="EA352" s="6"/>
      <c r="EB352" s="6"/>
      <c r="EC352" s="6"/>
      <c r="ED352" s="6"/>
      <c r="EE352" s="6"/>
      <c r="EF352" s="6"/>
      <c r="EG352" s="6"/>
      <c r="EH352" s="6"/>
      <c r="EI352" s="6"/>
      <c r="EJ352" s="6"/>
      <c r="EK352" s="6"/>
      <c r="EL352" s="6"/>
      <c r="EM352" s="6"/>
      <c r="EN352" s="6"/>
      <c r="EO352" s="6"/>
      <c r="EP352" s="6"/>
      <c r="EQ352" s="6"/>
      <c r="ER352" s="6"/>
      <c r="ES352" s="6"/>
      <c r="ET352" s="6"/>
      <c r="EU352" s="6"/>
      <c r="EV352" s="6"/>
      <c r="EW352" s="6"/>
      <c r="EX352" s="7"/>
      <c r="EY352" s="6"/>
      <c r="EZ352" s="6"/>
    </row>
    <row r="353" spans="1:156" s="2" customFormat="1" ht="17.100000000000001" customHeight="1">
      <c r="A353" s="37" t="s">
        <v>330</v>
      </c>
      <c r="B353" s="4">
        <v>1</v>
      </c>
      <c r="C353" s="4">
        <v>10</v>
      </c>
      <c r="D353" s="36">
        <f t="shared" si="55"/>
        <v>1</v>
      </c>
      <c r="E353" s="63">
        <v>1186</v>
      </c>
      <c r="F353" s="30">
        <f t="shared" si="56"/>
        <v>107.8</v>
      </c>
      <c r="G353" s="30">
        <f t="shared" si="57"/>
        <v>107.8</v>
      </c>
      <c r="H353" s="30">
        <f t="shared" si="62"/>
        <v>0</v>
      </c>
      <c r="I353" s="30"/>
      <c r="J353" s="30">
        <f t="shared" si="58"/>
        <v>107.8</v>
      </c>
      <c r="K353" s="58"/>
      <c r="L353" s="58"/>
      <c r="M353" s="59"/>
      <c r="N353" s="59"/>
      <c r="O353" s="30">
        <f t="shared" si="59"/>
        <v>107.8</v>
      </c>
      <c r="P353" s="30">
        <v>48.8</v>
      </c>
      <c r="Q353" s="30">
        <v>43.3</v>
      </c>
      <c r="R353" s="51"/>
      <c r="S353" s="51"/>
      <c r="T353" s="1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7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  <c r="BB353" s="6"/>
      <c r="BC353" s="6"/>
      <c r="BD353" s="6"/>
      <c r="BE353" s="6"/>
      <c r="BF353" s="6"/>
      <c r="BG353" s="6"/>
      <c r="BH353" s="6"/>
      <c r="BI353" s="6"/>
      <c r="BJ353" s="6"/>
      <c r="BK353" s="6"/>
      <c r="BL353" s="6"/>
      <c r="BM353" s="6"/>
      <c r="BN353" s="6"/>
      <c r="BO353" s="6"/>
      <c r="BP353" s="6"/>
      <c r="BQ353" s="6"/>
      <c r="BR353" s="7"/>
      <c r="BS353" s="6"/>
      <c r="BT353" s="6"/>
      <c r="BU353" s="6"/>
      <c r="BV353" s="6"/>
      <c r="BW353" s="6"/>
      <c r="BX353" s="6"/>
      <c r="BY353" s="6"/>
      <c r="BZ353" s="6"/>
      <c r="CA353" s="6"/>
      <c r="CB353" s="6"/>
      <c r="CC353" s="6"/>
      <c r="CD353" s="6"/>
      <c r="CE353" s="6"/>
      <c r="CF353" s="6"/>
      <c r="CG353" s="6"/>
      <c r="CH353" s="6"/>
      <c r="CI353" s="6"/>
      <c r="CJ353" s="6"/>
      <c r="CK353" s="6"/>
      <c r="CL353" s="6"/>
      <c r="CM353" s="6"/>
      <c r="CN353" s="6"/>
      <c r="CO353" s="6"/>
      <c r="CP353" s="6"/>
      <c r="CQ353" s="6"/>
      <c r="CR353" s="6"/>
      <c r="CS353" s="6"/>
      <c r="CT353" s="7"/>
      <c r="CU353" s="6"/>
      <c r="CV353" s="6"/>
      <c r="CW353" s="6"/>
      <c r="CX353" s="6"/>
      <c r="CY353" s="6"/>
      <c r="CZ353" s="6"/>
      <c r="DA353" s="6"/>
      <c r="DB353" s="6"/>
      <c r="DC353" s="6"/>
      <c r="DD353" s="6"/>
      <c r="DE353" s="6"/>
      <c r="DF353" s="6"/>
      <c r="DG353" s="6"/>
      <c r="DH353" s="6"/>
      <c r="DI353" s="6"/>
      <c r="DJ353" s="6"/>
      <c r="DK353" s="6"/>
      <c r="DL353" s="6"/>
      <c r="DM353" s="6"/>
      <c r="DN353" s="6"/>
      <c r="DO353" s="6"/>
      <c r="DP353" s="6"/>
      <c r="DQ353" s="6"/>
      <c r="DR353" s="6"/>
      <c r="DS353" s="6"/>
      <c r="DT353" s="6"/>
      <c r="DU353" s="6"/>
      <c r="DV353" s="7"/>
      <c r="DW353" s="6"/>
      <c r="DX353" s="6"/>
      <c r="DY353" s="6"/>
      <c r="DZ353" s="6"/>
      <c r="EA353" s="6"/>
      <c r="EB353" s="6"/>
      <c r="EC353" s="6"/>
      <c r="ED353" s="6"/>
      <c r="EE353" s="6"/>
      <c r="EF353" s="6"/>
      <c r="EG353" s="6"/>
      <c r="EH353" s="6"/>
      <c r="EI353" s="6"/>
      <c r="EJ353" s="6"/>
      <c r="EK353" s="6"/>
      <c r="EL353" s="6"/>
      <c r="EM353" s="6"/>
      <c r="EN353" s="6"/>
      <c r="EO353" s="6"/>
      <c r="EP353" s="6"/>
      <c r="EQ353" s="6"/>
      <c r="ER353" s="6"/>
      <c r="ES353" s="6"/>
      <c r="ET353" s="6"/>
      <c r="EU353" s="6"/>
      <c r="EV353" s="6"/>
      <c r="EW353" s="6"/>
      <c r="EX353" s="7"/>
      <c r="EY353" s="6"/>
      <c r="EZ353" s="6"/>
    </row>
    <row r="354" spans="1:156" s="2" customFormat="1" ht="17.100000000000001" customHeight="1">
      <c r="A354" s="37" t="s">
        <v>331</v>
      </c>
      <c r="B354" s="4">
        <v>1</v>
      </c>
      <c r="C354" s="4">
        <v>10</v>
      </c>
      <c r="D354" s="36">
        <f t="shared" si="55"/>
        <v>1</v>
      </c>
      <c r="E354" s="63">
        <v>1844</v>
      </c>
      <c r="F354" s="30">
        <f t="shared" si="56"/>
        <v>167.6</v>
      </c>
      <c r="G354" s="30">
        <f t="shared" si="57"/>
        <v>167.6</v>
      </c>
      <c r="H354" s="30">
        <f t="shared" si="62"/>
        <v>0</v>
      </c>
      <c r="I354" s="30"/>
      <c r="J354" s="30">
        <f t="shared" si="58"/>
        <v>167.6</v>
      </c>
      <c r="K354" s="58"/>
      <c r="L354" s="58"/>
      <c r="M354" s="59"/>
      <c r="N354" s="59"/>
      <c r="O354" s="30">
        <f t="shared" si="59"/>
        <v>167.6</v>
      </c>
      <c r="P354" s="30">
        <v>76</v>
      </c>
      <c r="Q354" s="30">
        <v>67.3</v>
      </c>
      <c r="R354" s="51"/>
      <c r="S354" s="51"/>
      <c r="T354" s="1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7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  <c r="BB354" s="6"/>
      <c r="BC354" s="6"/>
      <c r="BD354" s="6"/>
      <c r="BE354" s="6"/>
      <c r="BF354" s="6"/>
      <c r="BG354" s="6"/>
      <c r="BH354" s="6"/>
      <c r="BI354" s="6"/>
      <c r="BJ354" s="6"/>
      <c r="BK354" s="6"/>
      <c r="BL354" s="6"/>
      <c r="BM354" s="6"/>
      <c r="BN354" s="6"/>
      <c r="BO354" s="6"/>
      <c r="BP354" s="6"/>
      <c r="BQ354" s="6"/>
      <c r="BR354" s="7"/>
      <c r="BS354" s="6"/>
      <c r="BT354" s="6"/>
      <c r="BU354" s="6"/>
      <c r="BV354" s="6"/>
      <c r="BW354" s="6"/>
      <c r="BX354" s="6"/>
      <c r="BY354" s="6"/>
      <c r="BZ354" s="6"/>
      <c r="CA354" s="6"/>
      <c r="CB354" s="6"/>
      <c r="CC354" s="6"/>
      <c r="CD354" s="6"/>
      <c r="CE354" s="6"/>
      <c r="CF354" s="6"/>
      <c r="CG354" s="6"/>
      <c r="CH354" s="6"/>
      <c r="CI354" s="6"/>
      <c r="CJ354" s="6"/>
      <c r="CK354" s="6"/>
      <c r="CL354" s="6"/>
      <c r="CM354" s="6"/>
      <c r="CN354" s="6"/>
      <c r="CO354" s="6"/>
      <c r="CP354" s="6"/>
      <c r="CQ354" s="6"/>
      <c r="CR354" s="6"/>
      <c r="CS354" s="6"/>
      <c r="CT354" s="7"/>
      <c r="CU354" s="6"/>
      <c r="CV354" s="6"/>
      <c r="CW354" s="6"/>
      <c r="CX354" s="6"/>
      <c r="CY354" s="6"/>
      <c r="CZ354" s="6"/>
      <c r="DA354" s="6"/>
      <c r="DB354" s="6"/>
      <c r="DC354" s="6"/>
      <c r="DD354" s="6"/>
      <c r="DE354" s="6"/>
      <c r="DF354" s="6"/>
      <c r="DG354" s="6"/>
      <c r="DH354" s="6"/>
      <c r="DI354" s="6"/>
      <c r="DJ354" s="6"/>
      <c r="DK354" s="6"/>
      <c r="DL354" s="6"/>
      <c r="DM354" s="6"/>
      <c r="DN354" s="6"/>
      <c r="DO354" s="6"/>
      <c r="DP354" s="6"/>
      <c r="DQ354" s="6"/>
      <c r="DR354" s="6"/>
      <c r="DS354" s="6"/>
      <c r="DT354" s="6"/>
      <c r="DU354" s="6"/>
      <c r="DV354" s="7"/>
      <c r="DW354" s="6"/>
      <c r="DX354" s="6"/>
      <c r="DY354" s="6"/>
      <c r="DZ354" s="6"/>
      <c r="EA354" s="6"/>
      <c r="EB354" s="6"/>
      <c r="EC354" s="6"/>
      <c r="ED354" s="6"/>
      <c r="EE354" s="6"/>
      <c r="EF354" s="6"/>
      <c r="EG354" s="6"/>
      <c r="EH354" s="6"/>
      <c r="EI354" s="6"/>
      <c r="EJ354" s="6"/>
      <c r="EK354" s="6"/>
      <c r="EL354" s="6"/>
      <c r="EM354" s="6"/>
      <c r="EN354" s="6"/>
      <c r="EO354" s="6"/>
      <c r="EP354" s="6"/>
      <c r="EQ354" s="6"/>
      <c r="ER354" s="6"/>
      <c r="ES354" s="6"/>
      <c r="ET354" s="6"/>
      <c r="EU354" s="6"/>
      <c r="EV354" s="6"/>
      <c r="EW354" s="6"/>
      <c r="EX354" s="7"/>
      <c r="EY354" s="6"/>
      <c r="EZ354" s="6"/>
    </row>
    <row r="355" spans="1:156" s="2" customFormat="1" ht="17.100000000000001" customHeight="1">
      <c r="A355" s="37" t="s">
        <v>332</v>
      </c>
      <c r="B355" s="4">
        <v>1</v>
      </c>
      <c r="C355" s="4">
        <v>10</v>
      </c>
      <c r="D355" s="36">
        <f t="shared" si="55"/>
        <v>1</v>
      </c>
      <c r="E355" s="63">
        <v>1086</v>
      </c>
      <c r="F355" s="30">
        <f t="shared" si="56"/>
        <v>98.7</v>
      </c>
      <c r="G355" s="30">
        <f t="shared" si="57"/>
        <v>98.7</v>
      </c>
      <c r="H355" s="30">
        <f t="shared" si="62"/>
        <v>0</v>
      </c>
      <c r="I355" s="30"/>
      <c r="J355" s="30">
        <f t="shared" si="58"/>
        <v>98.7</v>
      </c>
      <c r="K355" s="58"/>
      <c r="L355" s="58"/>
      <c r="M355" s="59"/>
      <c r="N355" s="59"/>
      <c r="O355" s="30">
        <f t="shared" si="59"/>
        <v>98.7</v>
      </c>
      <c r="P355" s="30">
        <v>44.7</v>
      </c>
      <c r="Q355" s="30">
        <v>39.6</v>
      </c>
      <c r="R355" s="51"/>
      <c r="S355" s="51"/>
      <c r="T355" s="1"/>
    </row>
    <row r="356" spans="1:156" s="2" customFormat="1" ht="17.100000000000001" customHeight="1">
      <c r="A356" s="37" t="s">
        <v>333</v>
      </c>
      <c r="B356" s="4">
        <v>1</v>
      </c>
      <c r="C356" s="4">
        <v>10</v>
      </c>
      <c r="D356" s="36">
        <f t="shared" si="55"/>
        <v>1</v>
      </c>
      <c r="E356" s="63">
        <v>1538</v>
      </c>
      <c r="F356" s="30">
        <f t="shared" si="56"/>
        <v>139.80000000000001</v>
      </c>
      <c r="G356" s="30">
        <f t="shared" si="57"/>
        <v>139.80000000000001</v>
      </c>
      <c r="H356" s="30">
        <f t="shared" si="62"/>
        <v>0</v>
      </c>
      <c r="I356" s="30"/>
      <c r="J356" s="30">
        <f t="shared" si="58"/>
        <v>139.80000000000001</v>
      </c>
      <c r="K356" s="58"/>
      <c r="L356" s="58"/>
      <c r="M356" s="59"/>
      <c r="N356" s="59"/>
      <c r="O356" s="30">
        <f t="shared" si="59"/>
        <v>139.80000000000001</v>
      </c>
      <c r="P356" s="30">
        <v>63.3</v>
      </c>
      <c r="Q356" s="30">
        <v>56.2</v>
      </c>
      <c r="R356" s="51"/>
      <c r="S356" s="51"/>
      <c r="T356" s="1"/>
    </row>
    <row r="357" spans="1:156" s="2" customFormat="1" ht="17.100000000000001" customHeight="1">
      <c r="A357" s="15" t="s">
        <v>334</v>
      </c>
      <c r="B357" s="8"/>
      <c r="C357" s="8"/>
      <c r="D357" s="36"/>
      <c r="E357" s="64"/>
      <c r="F357" s="30"/>
      <c r="G357" s="30"/>
      <c r="H357" s="30"/>
      <c r="I357" s="30"/>
      <c r="J357" s="30"/>
      <c r="K357" s="8"/>
      <c r="L357" s="8"/>
      <c r="M357" s="8"/>
      <c r="N357" s="8"/>
      <c r="O357" s="30"/>
      <c r="P357" s="30"/>
      <c r="Q357" s="30"/>
      <c r="R357" s="51"/>
      <c r="S357" s="51"/>
      <c r="T357" s="1"/>
    </row>
    <row r="358" spans="1:156" s="2" customFormat="1" ht="17.100000000000001" customHeight="1">
      <c r="A358" s="37" t="s">
        <v>335</v>
      </c>
      <c r="B358" s="4">
        <v>1</v>
      </c>
      <c r="C358" s="4">
        <v>10</v>
      </c>
      <c r="D358" s="36">
        <f t="shared" si="55"/>
        <v>1</v>
      </c>
      <c r="E358" s="63">
        <v>1170</v>
      </c>
      <c r="F358" s="30">
        <f t="shared" si="56"/>
        <v>106.4</v>
      </c>
      <c r="G358" s="30">
        <f t="shared" si="57"/>
        <v>106.4</v>
      </c>
      <c r="H358" s="30">
        <f t="shared" ref="H358:H367" si="63">G358-F358</f>
        <v>0</v>
      </c>
      <c r="I358" s="30"/>
      <c r="J358" s="30">
        <f t="shared" si="58"/>
        <v>106.4</v>
      </c>
      <c r="K358" s="58"/>
      <c r="L358" s="58"/>
      <c r="M358" s="59"/>
      <c r="N358" s="59"/>
      <c r="O358" s="30">
        <f t="shared" si="59"/>
        <v>106.4</v>
      </c>
      <c r="P358" s="30">
        <v>45.6</v>
      </c>
      <c r="Q358" s="30">
        <v>44.6</v>
      </c>
      <c r="R358" s="51"/>
      <c r="S358" s="51"/>
      <c r="T358" s="1"/>
    </row>
    <row r="359" spans="1:156" s="2" customFormat="1" ht="17.100000000000001" customHeight="1">
      <c r="A359" s="37" t="s">
        <v>50</v>
      </c>
      <c r="B359" s="4">
        <v>1</v>
      </c>
      <c r="C359" s="4">
        <v>10</v>
      </c>
      <c r="D359" s="36">
        <f t="shared" si="55"/>
        <v>1</v>
      </c>
      <c r="E359" s="63">
        <v>2672</v>
      </c>
      <c r="F359" s="30">
        <f t="shared" si="56"/>
        <v>242.9</v>
      </c>
      <c r="G359" s="30">
        <f t="shared" si="57"/>
        <v>242.9</v>
      </c>
      <c r="H359" s="30">
        <f t="shared" si="63"/>
        <v>0</v>
      </c>
      <c r="I359" s="30"/>
      <c r="J359" s="30">
        <f t="shared" si="58"/>
        <v>242.9</v>
      </c>
      <c r="K359" s="58"/>
      <c r="L359" s="58"/>
      <c r="M359" s="59"/>
      <c r="N359" s="59"/>
      <c r="O359" s="30">
        <f t="shared" si="59"/>
        <v>242.9</v>
      </c>
      <c r="P359" s="30">
        <v>104.3</v>
      </c>
      <c r="Q359" s="30">
        <v>101.8</v>
      </c>
      <c r="R359" s="51"/>
      <c r="S359" s="51"/>
      <c r="T359" s="1"/>
    </row>
    <row r="360" spans="1:156" s="2" customFormat="1" ht="17.100000000000001" customHeight="1">
      <c r="A360" s="37" t="s">
        <v>336</v>
      </c>
      <c r="B360" s="4">
        <v>1</v>
      </c>
      <c r="C360" s="4">
        <v>10</v>
      </c>
      <c r="D360" s="36">
        <f t="shared" si="55"/>
        <v>1</v>
      </c>
      <c r="E360" s="63">
        <v>1378</v>
      </c>
      <c r="F360" s="30">
        <f t="shared" si="56"/>
        <v>125.3</v>
      </c>
      <c r="G360" s="30">
        <f t="shared" si="57"/>
        <v>125.3</v>
      </c>
      <c r="H360" s="30">
        <f t="shared" si="63"/>
        <v>0</v>
      </c>
      <c r="I360" s="30"/>
      <c r="J360" s="30">
        <f t="shared" si="58"/>
        <v>125.3</v>
      </c>
      <c r="K360" s="58"/>
      <c r="L360" s="58"/>
      <c r="M360" s="59"/>
      <c r="N360" s="59"/>
      <c r="O360" s="30">
        <f t="shared" si="59"/>
        <v>125.3</v>
      </c>
      <c r="P360" s="30">
        <v>53.8</v>
      </c>
      <c r="Q360" s="30">
        <v>52.5</v>
      </c>
      <c r="R360" s="51"/>
      <c r="S360" s="51"/>
      <c r="T360" s="1"/>
    </row>
    <row r="361" spans="1:156" s="2" customFormat="1" ht="17.100000000000001" customHeight="1">
      <c r="A361" s="37" t="s">
        <v>337</v>
      </c>
      <c r="B361" s="4">
        <v>1</v>
      </c>
      <c r="C361" s="4">
        <v>10</v>
      </c>
      <c r="D361" s="36">
        <f t="shared" si="55"/>
        <v>1</v>
      </c>
      <c r="E361" s="63">
        <v>1146</v>
      </c>
      <c r="F361" s="30">
        <f t="shared" si="56"/>
        <v>104.2</v>
      </c>
      <c r="G361" s="30">
        <f t="shared" si="57"/>
        <v>104.2</v>
      </c>
      <c r="H361" s="30">
        <f t="shared" si="63"/>
        <v>0</v>
      </c>
      <c r="I361" s="30"/>
      <c r="J361" s="30">
        <f t="shared" si="58"/>
        <v>104.2</v>
      </c>
      <c r="K361" s="58"/>
      <c r="L361" s="58"/>
      <c r="M361" s="59"/>
      <c r="N361" s="59"/>
      <c r="O361" s="30">
        <f t="shared" si="59"/>
        <v>104.2</v>
      </c>
      <c r="P361" s="30">
        <v>82.8</v>
      </c>
      <c r="Q361" s="30">
        <v>15.7</v>
      </c>
      <c r="R361" s="51"/>
      <c r="S361" s="51"/>
      <c r="T361" s="1"/>
    </row>
    <row r="362" spans="1:156" s="2" customFormat="1" ht="17.100000000000001" customHeight="1">
      <c r="A362" s="37" t="s">
        <v>338</v>
      </c>
      <c r="B362" s="4">
        <v>1</v>
      </c>
      <c r="C362" s="4">
        <v>10</v>
      </c>
      <c r="D362" s="36">
        <f t="shared" si="55"/>
        <v>1</v>
      </c>
      <c r="E362" s="63">
        <v>1283</v>
      </c>
      <c r="F362" s="30">
        <f t="shared" si="56"/>
        <v>116.6</v>
      </c>
      <c r="G362" s="30">
        <f t="shared" si="57"/>
        <v>116.6</v>
      </c>
      <c r="H362" s="30">
        <f t="shared" si="63"/>
        <v>0</v>
      </c>
      <c r="I362" s="30"/>
      <c r="J362" s="30">
        <f t="shared" si="58"/>
        <v>116.6</v>
      </c>
      <c r="K362" s="58"/>
      <c r="L362" s="58"/>
      <c r="M362" s="59"/>
      <c r="N362" s="59"/>
      <c r="O362" s="30">
        <f t="shared" si="59"/>
        <v>116.6</v>
      </c>
      <c r="P362" s="30">
        <v>50.1</v>
      </c>
      <c r="Q362" s="30">
        <v>48.8</v>
      </c>
      <c r="R362" s="51"/>
      <c r="S362" s="51"/>
      <c r="T362" s="1"/>
    </row>
    <row r="363" spans="1:156" s="2" customFormat="1" ht="17.100000000000001" customHeight="1">
      <c r="A363" s="37" t="s">
        <v>339</v>
      </c>
      <c r="B363" s="4">
        <v>1</v>
      </c>
      <c r="C363" s="4">
        <v>10</v>
      </c>
      <c r="D363" s="36">
        <f t="shared" si="55"/>
        <v>1</v>
      </c>
      <c r="E363" s="63">
        <v>77</v>
      </c>
      <c r="F363" s="30">
        <f t="shared" si="56"/>
        <v>7</v>
      </c>
      <c r="G363" s="30">
        <f t="shared" si="57"/>
        <v>7</v>
      </c>
      <c r="H363" s="30">
        <f t="shared" si="63"/>
        <v>0</v>
      </c>
      <c r="I363" s="30"/>
      <c r="J363" s="30">
        <f t="shared" si="58"/>
        <v>7</v>
      </c>
      <c r="K363" s="58"/>
      <c r="L363" s="58"/>
      <c r="M363" s="59"/>
      <c r="N363" s="59"/>
      <c r="O363" s="30">
        <f t="shared" si="59"/>
        <v>7</v>
      </c>
      <c r="P363" s="30">
        <v>7</v>
      </c>
      <c r="Q363" s="30">
        <v>0</v>
      </c>
      <c r="R363" s="51"/>
      <c r="S363" s="51"/>
      <c r="T363" s="1"/>
    </row>
    <row r="364" spans="1:156" s="2" customFormat="1" ht="17.100000000000001" customHeight="1">
      <c r="A364" s="37" t="s">
        <v>340</v>
      </c>
      <c r="B364" s="4">
        <v>1</v>
      </c>
      <c r="C364" s="4">
        <v>10</v>
      </c>
      <c r="D364" s="36">
        <f t="shared" si="55"/>
        <v>1</v>
      </c>
      <c r="E364" s="63">
        <v>1378</v>
      </c>
      <c r="F364" s="30">
        <f t="shared" si="56"/>
        <v>125.3</v>
      </c>
      <c r="G364" s="30">
        <f t="shared" si="57"/>
        <v>125.3</v>
      </c>
      <c r="H364" s="30">
        <f t="shared" si="63"/>
        <v>0</v>
      </c>
      <c r="I364" s="30"/>
      <c r="J364" s="30">
        <f t="shared" si="58"/>
        <v>125.3</v>
      </c>
      <c r="K364" s="58"/>
      <c r="L364" s="58"/>
      <c r="M364" s="59"/>
      <c r="N364" s="59"/>
      <c r="O364" s="30">
        <f t="shared" si="59"/>
        <v>125.3</v>
      </c>
      <c r="P364" s="30">
        <v>53.8</v>
      </c>
      <c r="Q364" s="30">
        <v>52.5</v>
      </c>
      <c r="R364" s="51"/>
      <c r="S364" s="51"/>
      <c r="T364" s="1"/>
    </row>
    <row r="365" spans="1:156" s="2" customFormat="1" ht="17.100000000000001" customHeight="1">
      <c r="A365" s="37" t="s">
        <v>341</v>
      </c>
      <c r="B365" s="4">
        <v>1</v>
      </c>
      <c r="C365" s="4">
        <v>10</v>
      </c>
      <c r="D365" s="36">
        <f t="shared" si="55"/>
        <v>1</v>
      </c>
      <c r="E365" s="63">
        <v>1740</v>
      </c>
      <c r="F365" s="30">
        <f t="shared" si="56"/>
        <v>158.19999999999999</v>
      </c>
      <c r="G365" s="30">
        <f t="shared" si="57"/>
        <v>158.19999999999999</v>
      </c>
      <c r="H365" s="30">
        <f t="shared" si="63"/>
        <v>0</v>
      </c>
      <c r="I365" s="30"/>
      <c r="J365" s="30">
        <f t="shared" si="58"/>
        <v>158.19999999999999</v>
      </c>
      <c r="K365" s="58"/>
      <c r="L365" s="58"/>
      <c r="M365" s="59"/>
      <c r="N365" s="59"/>
      <c r="O365" s="30">
        <f t="shared" si="59"/>
        <v>158.19999999999999</v>
      </c>
      <c r="P365" s="30">
        <v>67.900000000000006</v>
      </c>
      <c r="Q365" s="30">
        <v>66.3</v>
      </c>
      <c r="R365" s="51"/>
      <c r="S365" s="51"/>
      <c r="T365" s="1"/>
    </row>
    <row r="366" spans="1:156" s="2" customFormat="1" ht="17.100000000000001" customHeight="1">
      <c r="A366" s="37" t="s">
        <v>342</v>
      </c>
      <c r="B366" s="4">
        <v>1</v>
      </c>
      <c r="C366" s="4">
        <v>10</v>
      </c>
      <c r="D366" s="36">
        <f t="shared" si="55"/>
        <v>1</v>
      </c>
      <c r="E366" s="63">
        <v>1243</v>
      </c>
      <c r="F366" s="30">
        <f t="shared" si="56"/>
        <v>113</v>
      </c>
      <c r="G366" s="30">
        <f t="shared" si="57"/>
        <v>113</v>
      </c>
      <c r="H366" s="30">
        <f t="shared" si="63"/>
        <v>0</v>
      </c>
      <c r="I366" s="30"/>
      <c r="J366" s="30">
        <f t="shared" si="58"/>
        <v>113</v>
      </c>
      <c r="K366" s="58"/>
      <c r="L366" s="58"/>
      <c r="M366" s="59"/>
      <c r="N366" s="59"/>
      <c r="O366" s="30">
        <f t="shared" si="59"/>
        <v>113</v>
      </c>
      <c r="P366" s="30">
        <v>48.5</v>
      </c>
      <c r="Q366" s="30">
        <v>47.4</v>
      </c>
      <c r="R366" s="51"/>
      <c r="S366" s="51"/>
      <c r="T366" s="1"/>
    </row>
    <row r="367" spans="1:156" s="2" customFormat="1" ht="17.100000000000001" customHeight="1">
      <c r="A367" s="37" t="s">
        <v>343</v>
      </c>
      <c r="B367" s="4">
        <v>1</v>
      </c>
      <c r="C367" s="4">
        <v>10</v>
      </c>
      <c r="D367" s="36">
        <f t="shared" si="55"/>
        <v>1</v>
      </c>
      <c r="E367" s="63">
        <v>1935</v>
      </c>
      <c r="F367" s="30">
        <f t="shared" si="56"/>
        <v>175.9</v>
      </c>
      <c r="G367" s="30">
        <f t="shared" si="57"/>
        <v>175.9</v>
      </c>
      <c r="H367" s="30">
        <f t="shared" si="63"/>
        <v>0</v>
      </c>
      <c r="I367" s="30"/>
      <c r="J367" s="30">
        <f t="shared" si="58"/>
        <v>175.9</v>
      </c>
      <c r="K367" s="58"/>
      <c r="L367" s="58"/>
      <c r="M367" s="59"/>
      <c r="N367" s="59"/>
      <c r="O367" s="30">
        <f t="shared" si="59"/>
        <v>175.9</v>
      </c>
      <c r="P367" s="30">
        <v>75.5</v>
      </c>
      <c r="Q367" s="30">
        <v>73.7</v>
      </c>
      <c r="R367" s="51"/>
      <c r="S367" s="51"/>
      <c r="T367" s="1"/>
    </row>
    <row r="368" spans="1:156" s="2" customFormat="1" ht="16.5" customHeight="1">
      <c r="A368" s="15" t="s">
        <v>344</v>
      </c>
      <c r="B368" s="8"/>
      <c r="C368" s="8"/>
      <c r="D368" s="36"/>
      <c r="E368" s="64"/>
      <c r="F368" s="30"/>
      <c r="G368" s="30"/>
      <c r="H368" s="30"/>
      <c r="I368" s="30"/>
      <c r="J368" s="30"/>
      <c r="K368" s="8"/>
      <c r="L368" s="8"/>
      <c r="M368" s="8"/>
      <c r="N368" s="8"/>
      <c r="O368" s="30"/>
      <c r="P368" s="30"/>
      <c r="Q368" s="30"/>
      <c r="R368" s="51"/>
      <c r="S368" s="51"/>
      <c r="T368" s="1"/>
    </row>
    <row r="369" spans="1:20" s="2" customFormat="1" ht="16.7" customHeight="1">
      <c r="A369" s="11" t="s">
        <v>345</v>
      </c>
      <c r="B369" s="4">
        <v>1</v>
      </c>
      <c r="C369" s="4">
        <v>10</v>
      </c>
      <c r="D369" s="36">
        <f t="shared" si="55"/>
        <v>1</v>
      </c>
      <c r="E369" s="63">
        <v>2001</v>
      </c>
      <c r="F369" s="30">
        <f t="shared" si="56"/>
        <v>181.9</v>
      </c>
      <c r="G369" s="30">
        <f t="shared" si="57"/>
        <v>181.9</v>
      </c>
      <c r="H369" s="30">
        <f t="shared" ref="H369:H378" si="64">G369-F369</f>
        <v>0</v>
      </c>
      <c r="I369" s="30"/>
      <c r="J369" s="30">
        <f t="shared" si="58"/>
        <v>181.9</v>
      </c>
      <c r="K369" s="58"/>
      <c r="L369" s="58"/>
      <c r="M369" s="59"/>
      <c r="N369" s="59"/>
      <c r="O369" s="30">
        <f t="shared" si="59"/>
        <v>181.9</v>
      </c>
      <c r="P369" s="30">
        <v>0</v>
      </c>
      <c r="Q369" s="30">
        <v>133.6</v>
      </c>
      <c r="R369" s="51"/>
      <c r="S369" s="51"/>
      <c r="T369" s="1"/>
    </row>
    <row r="370" spans="1:20" s="2" customFormat="1" ht="17.100000000000001" customHeight="1">
      <c r="A370" s="11" t="s">
        <v>346</v>
      </c>
      <c r="B370" s="4">
        <v>1</v>
      </c>
      <c r="C370" s="4">
        <v>10</v>
      </c>
      <c r="D370" s="36">
        <f t="shared" si="55"/>
        <v>1</v>
      </c>
      <c r="E370" s="63">
        <v>1874</v>
      </c>
      <c r="F370" s="30">
        <f t="shared" si="56"/>
        <v>170.4</v>
      </c>
      <c r="G370" s="30">
        <f t="shared" si="57"/>
        <v>170.4</v>
      </c>
      <c r="H370" s="30">
        <f t="shared" si="64"/>
        <v>0</v>
      </c>
      <c r="I370" s="30"/>
      <c r="J370" s="30">
        <f t="shared" si="58"/>
        <v>170.4</v>
      </c>
      <c r="K370" s="58"/>
      <c r="L370" s="58"/>
      <c r="M370" s="59"/>
      <c r="N370" s="59"/>
      <c r="O370" s="30">
        <f t="shared" si="59"/>
        <v>170.4</v>
      </c>
      <c r="P370" s="30">
        <v>0</v>
      </c>
      <c r="Q370" s="30">
        <v>125.1</v>
      </c>
      <c r="R370" s="51"/>
      <c r="S370" s="51"/>
      <c r="T370" s="1"/>
    </row>
    <row r="371" spans="1:20" s="2" customFormat="1" ht="17.100000000000001" customHeight="1">
      <c r="A371" s="37" t="s">
        <v>347</v>
      </c>
      <c r="B371" s="4">
        <v>1</v>
      </c>
      <c r="C371" s="4">
        <v>10</v>
      </c>
      <c r="D371" s="36">
        <f t="shared" si="55"/>
        <v>1</v>
      </c>
      <c r="E371" s="63">
        <v>19</v>
      </c>
      <c r="F371" s="30">
        <f t="shared" si="56"/>
        <v>1.7</v>
      </c>
      <c r="G371" s="30">
        <f t="shared" si="57"/>
        <v>1.7</v>
      </c>
      <c r="H371" s="30">
        <f t="shared" si="64"/>
        <v>0</v>
      </c>
      <c r="I371" s="30"/>
      <c r="J371" s="30">
        <f t="shared" si="58"/>
        <v>1.7</v>
      </c>
      <c r="K371" s="58"/>
      <c r="L371" s="58"/>
      <c r="M371" s="59"/>
      <c r="N371" s="59"/>
      <c r="O371" s="30">
        <f t="shared" si="59"/>
        <v>1.7</v>
      </c>
      <c r="P371" s="30">
        <v>0</v>
      </c>
      <c r="Q371" s="30">
        <v>1.2</v>
      </c>
      <c r="R371" s="51"/>
      <c r="S371" s="51"/>
      <c r="T371" s="1"/>
    </row>
    <row r="372" spans="1:20" s="2" customFormat="1" ht="17.100000000000001" customHeight="1">
      <c r="A372" s="11" t="s">
        <v>348</v>
      </c>
      <c r="B372" s="4">
        <v>1</v>
      </c>
      <c r="C372" s="4">
        <v>10</v>
      </c>
      <c r="D372" s="36">
        <f t="shared" si="55"/>
        <v>1</v>
      </c>
      <c r="E372" s="63">
        <v>3136</v>
      </c>
      <c r="F372" s="30">
        <f t="shared" si="56"/>
        <v>285.10000000000002</v>
      </c>
      <c r="G372" s="30">
        <f t="shared" si="57"/>
        <v>285.10000000000002</v>
      </c>
      <c r="H372" s="30">
        <f t="shared" si="64"/>
        <v>0</v>
      </c>
      <c r="I372" s="30"/>
      <c r="J372" s="30">
        <f t="shared" si="58"/>
        <v>285.10000000000002</v>
      </c>
      <c r="K372" s="58"/>
      <c r="L372" s="58"/>
      <c r="M372" s="59"/>
      <c r="N372" s="59"/>
      <c r="O372" s="30">
        <f t="shared" si="59"/>
        <v>285.10000000000002</v>
      </c>
      <c r="P372" s="30">
        <v>0</v>
      </c>
      <c r="Q372" s="30">
        <v>209.3</v>
      </c>
      <c r="R372" s="51"/>
      <c r="S372" s="51"/>
      <c r="T372" s="1"/>
    </row>
    <row r="373" spans="1:20" s="2" customFormat="1" ht="17.100000000000001" customHeight="1">
      <c r="A373" s="11" t="s">
        <v>349</v>
      </c>
      <c r="B373" s="4">
        <v>1</v>
      </c>
      <c r="C373" s="4">
        <v>10</v>
      </c>
      <c r="D373" s="36">
        <f t="shared" si="55"/>
        <v>1</v>
      </c>
      <c r="E373" s="63">
        <v>2358</v>
      </c>
      <c r="F373" s="30">
        <f t="shared" si="56"/>
        <v>214.4</v>
      </c>
      <c r="G373" s="30">
        <f t="shared" si="57"/>
        <v>214.4</v>
      </c>
      <c r="H373" s="30">
        <f t="shared" si="64"/>
        <v>0</v>
      </c>
      <c r="I373" s="30"/>
      <c r="J373" s="30">
        <f t="shared" si="58"/>
        <v>214.4</v>
      </c>
      <c r="K373" s="58"/>
      <c r="L373" s="58"/>
      <c r="M373" s="59"/>
      <c r="N373" s="59"/>
      <c r="O373" s="30">
        <f t="shared" si="59"/>
        <v>214.4</v>
      </c>
      <c r="P373" s="30">
        <v>0</v>
      </c>
      <c r="Q373" s="30">
        <v>157.4</v>
      </c>
      <c r="R373" s="51"/>
      <c r="S373" s="51"/>
      <c r="T373" s="1"/>
    </row>
    <row r="374" spans="1:20" s="2" customFormat="1" ht="17.100000000000001" customHeight="1">
      <c r="A374" s="11" t="s">
        <v>350</v>
      </c>
      <c r="B374" s="4">
        <v>1</v>
      </c>
      <c r="C374" s="4">
        <v>10</v>
      </c>
      <c r="D374" s="36">
        <f t="shared" si="55"/>
        <v>1</v>
      </c>
      <c r="E374" s="63">
        <v>2761</v>
      </c>
      <c r="F374" s="30">
        <f t="shared" si="56"/>
        <v>251</v>
      </c>
      <c r="G374" s="30">
        <f t="shared" si="57"/>
        <v>251</v>
      </c>
      <c r="H374" s="30">
        <f t="shared" si="64"/>
        <v>0</v>
      </c>
      <c r="I374" s="30"/>
      <c r="J374" s="30">
        <f t="shared" si="58"/>
        <v>251</v>
      </c>
      <c r="K374" s="58"/>
      <c r="L374" s="58"/>
      <c r="M374" s="59"/>
      <c r="N374" s="59"/>
      <c r="O374" s="30">
        <f t="shared" si="59"/>
        <v>251</v>
      </c>
      <c r="P374" s="30">
        <v>0</v>
      </c>
      <c r="Q374" s="30">
        <v>184.3</v>
      </c>
      <c r="R374" s="51"/>
      <c r="S374" s="51"/>
      <c r="T374" s="1"/>
    </row>
    <row r="375" spans="1:20" s="2" customFormat="1" ht="17.100000000000001" customHeight="1">
      <c r="A375" s="11" t="s">
        <v>351</v>
      </c>
      <c r="B375" s="4">
        <v>1</v>
      </c>
      <c r="C375" s="4">
        <v>10</v>
      </c>
      <c r="D375" s="36">
        <f t="shared" si="55"/>
        <v>1</v>
      </c>
      <c r="E375" s="63">
        <v>1983</v>
      </c>
      <c r="F375" s="30">
        <f t="shared" si="56"/>
        <v>180.3</v>
      </c>
      <c r="G375" s="30">
        <f t="shared" si="57"/>
        <v>180.3</v>
      </c>
      <c r="H375" s="30">
        <f t="shared" si="64"/>
        <v>0</v>
      </c>
      <c r="I375" s="30"/>
      <c r="J375" s="30">
        <f t="shared" si="58"/>
        <v>180.3</v>
      </c>
      <c r="K375" s="58"/>
      <c r="L375" s="58"/>
      <c r="M375" s="59"/>
      <c r="N375" s="59"/>
      <c r="O375" s="30">
        <f t="shared" si="59"/>
        <v>180.3</v>
      </c>
      <c r="P375" s="30">
        <v>0</v>
      </c>
      <c r="Q375" s="30">
        <v>132.4</v>
      </c>
      <c r="R375" s="51"/>
      <c r="S375" s="51"/>
      <c r="T375" s="1"/>
    </row>
    <row r="376" spans="1:20" s="2" customFormat="1" ht="17.100000000000001" customHeight="1">
      <c r="A376" s="11" t="s">
        <v>352</v>
      </c>
      <c r="B376" s="4">
        <v>1</v>
      </c>
      <c r="C376" s="4">
        <v>10</v>
      </c>
      <c r="D376" s="36">
        <f t="shared" si="55"/>
        <v>1</v>
      </c>
      <c r="E376" s="63">
        <v>1590</v>
      </c>
      <c r="F376" s="30">
        <f t="shared" si="56"/>
        <v>144.5</v>
      </c>
      <c r="G376" s="30">
        <f t="shared" si="57"/>
        <v>144.5</v>
      </c>
      <c r="H376" s="30">
        <f t="shared" si="64"/>
        <v>0</v>
      </c>
      <c r="I376" s="30"/>
      <c r="J376" s="30">
        <f t="shared" si="58"/>
        <v>144.5</v>
      </c>
      <c r="K376" s="58"/>
      <c r="L376" s="58"/>
      <c r="M376" s="59"/>
      <c r="N376" s="59"/>
      <c r="O376" s="30">
        <f t="shared" si="59"/>
        <v>144.5</v>
      </c>
      <c r="P376" s="30">
        <v>0</v>
      </c>
      <c r="Q376" s="30">
        <v>106.1</v>
      </c>
      <c r="R376" s="51"/>
      <c r="S376" s="51"/>
      <c r="T376" s="1"/>
    </row>
    <row r="377" spans="1:20" s="2" customFormat="1" ht="17.100000000000001" customHeight="1">
      <c r="A377" s="11" t="s">
        <v>353</v>
      </c>
      <c r="B377" s="4">
        <v>1</v>
      </c>
      <c r="C377" s="4">
        <v>10</v>
      </c>
      <c r="D377" s="36">
        <f t="shared" si="55"/>
        <v>1</v>
      </c>
      <c r="E377" s="63">
        <v>2411</v>
      </c>
      <c r="F377" s="30">
        <f t="shared" si="56"/>
        <v>219.2</v>
      </c>
      <c r="G377" s="30">
        <f t="shared" si="57"/>
        <v>219.2</v>
      </c>
      <c r="H377" s="30">
        <f t="shared" si="64"/>
        <v>0</v>
      </c>
      <c r="I377" s="30"/>
      <c r="J377" s="30">
        <f t="shared" si="58"/>
        <v>219.2</v>
      </c>
      <c r="K377" s="58"/>
      <c r="L377" s="58"/>
      <c r="M377" s="59"/>
      <c r="N377" s="59"/>
      <c r="O377" s="30">
        <f t="shared" si="59"/>
        <v>219.2</v>
      </c>
      <c r="P377" s="30">
        <v>0</v>
      </c>
      <c r="Q377" s="30">
        <v>160.9</v>
      </c>
      <c r="R377" s="51"/>
      <c r="S377" s="51"/>
      <c r="T377" s="1"/>
    </row>
    <row r="378" spans="1:20" s="2" customFormat="1" ht="17.100000000000001" customHeight="1">
      <c r="A378" s="11" t="s">
        <v>354</v>
      </c>
      <c r="B378" s="4">
        <v>1</v>
      </c>
      <c r="C378" s="4">
        <v>10</v>
      </c>
      <c r="D378" s="36">
        <f t="shared" si="55"/>
        <v>1</v>
      </c>
      <c r="E378" s="63">
        <v>1837</v>
      </c>
      <c r="F378" s="30">
        <f t="shared" si="56"/>
        <v>167</v>
      </c>
      <c r="G378" s="30">
        <f t="shared" si="57"/>
        <v>167</v>
      </c>
      <c r="H378" s="30">
        <f t="shared" si="64"/>
        <v>0</v>
      </c>
      <c r="I378" s="30"/>
      <c r="J378" s="30">
        <f t="shared" si="58"/>
        <v>167</v>
      </c>
      <c r="K378" s="58"/>
      <c r="L378" s="58"/>
      <c r="M378" s="59"/>
      <c r="N378" s="59"/>
      <c r="O378" s="30">
        <f t="shared" si="59"/>
        <v>167</v>
      </c>
      <c r="P378" s="30">
        <v>0</v>
      </c>
      <c r="Q378" s="30">
        <v>122.6</v>
      </c>
      <c r="R378" s="51"/>
      <c r="S378" s="51"/>
      <c r="T378" s="1"/>
    </row>
    <row r="379" spans="1:20" s="2" customFormat="1" ht="17.100000000000001" customHeight="1">
      <c r="A379" s="11" t="s">
        <v>355</v>
      </c>
      <c r="B379" s="4">
        <v>1</v>
      </c>
      <c r="C379" s="4">
        <v>10</v>
      </c>
      <c r="D379" s="36">
        <f t="shared" ref="D379:D380" si="65">(B379*C379)/(C379)</f>
        <v>1</v>
      </c>
      <c r="E379" s="63">
        <v>1771</v>
      </c>
      <c r="F379" s="30">
        <f t="shared" ref="F379" si="66">ROUND(E379/11,1)</f>
        <v>161</v>
      </c>
      <c r="G379" s="30">
        <f t="shared" ref="G379:G380" si="67">ROUND(D379*F379,1)</f>
        <v>161</v>
      </c>
      <c r="H379" s="30">
        <f t="shared" ref="H379:H380" si="68">G379-F379</f>
        <v>0</v>
      </c>
      <c r="I379" s="30"/>
      <c r="J379" s="30">
        <f t="shared" ref="J379:J380" si="69">IF(G379+I379&gt;0,ROUND(G379+I379,1),0)</f>
        <v>161</v>
      </c>
      <c r="K379" s="58"/>
      <c r="L379" s="58"/>
      <c r="M379" s="59"/>
      <c r="N379" s="59"/>
      <c r="O379" s="30">
        <f t="shared" ref="O379:O380" si="70">IF(OR(K379="+",L379="+",M379="+",N379="+"),0,J379)</f>
        <v>161</v>
      </c>
      <c r="P379" s="30">
        <v>0</v>
      </c>
      <c r="Q379" s="30">
        <v>118.2</v>
      </c>
      <c r="R379" s="51"/>
      <c r="S379" s="51"/>
      <c r="T379" s="1"/>
    </row>
    <row r="380" spans="1:20" s="2" customFormat="1" ht="17.100000000000001" customHeight="1">
      <c r="A380" s="11" t="s">
        <v>356</v>
      </c>
      <c r="B380" s="4">
        <v>1</v>
      </c>
      <c r="C380" s="4">
        <v>10</v>
      </c>
      <c r="D380" s="36">
        <f t="shared" si="65"/>
        <v>1</v>
      </c>
      <c r="E380" s="63">
        <v>1144</v>
      </c>
      <c r="F380" s="30">
        <f>ROUND(E380/11,1)</f>
        <v>104</v>
      </c>
      <c r="G380" s="30">
        <f t="shared" si="67"/>
        <v>104</v>
      </c>
      <c r="H380" s="30">
        <f t="shared" si="68"/>
        <v>0</v>
      </c>
      <c r="I380" s="30"/>
      <c r="J380" s="30">
        <f t="shared" si="69"/>
        <v>104</v>
      </c>
      <c r="K380" s="58"/>
      <c r="L380" s="58"/>
      <c r="M380" s="59"/>
      <c r="N380" s="59"/>
      <c r="O380" s="30">
        <f t="shared" si="70"/>
        <v>104</v>
      </c>
      <c r="P380" s="30">
        <v>0</v>
      </c>
      <c r="Q380" s="30">
        <v>76.400000000000006</v>
      </c>
      <c r="R380" s="51"/>
      <c r="S380" s="51"/>
      <c r="T380" s="1"/>
    </row>
    <row r="381" spans="1:20" s="34" customFormat="1" ht="17.100000000000001" customHeight="1">
      <c r="A381" s="33" t="s">
        <v>361</v>
      </c>
      <c r="B381" s="33"/>
      <c r="C381" s="33"/>
      <c r="D381" s="33"/>
      <c r="E381" s="65">
        <f t="shared" ref="E381:J381" si="71">SUM(E9:E380)-E19-E29-E57</f>
        <v>3291293</v>
      </c>
      <c r="F381" s="35">
        <f>SUM(F9:F380)-F19-F29-F57</f>
        <v>299207.90000000043</v>
      </c>
      <c r="G381" s="35">
        <f t="shared" si="71"/>
        <v>299207.90000000043</v>
      </c>
      <c r="H381" s="35">
        <f t="shared" si="71"/>
        <v>0</v>
      </c>
      <c r="I381" s="35">
        <f t="shared" si="71"/>
        <v>31217.700000000004</v>
      </c>
      <c r="J381" s="35">
        <f t="shared" si="71"/>
        <v>330425.60000000056</v>
      </c>
      <c r="K381" s="53">
        <f>COUNTIF(K9:K380,"+")</f>
        <v>0</v>
      </c>
      <c r="L381" s="53">
        <f t="shared" ref="L381:M381" si="72">COUNTIF(L9:L380,"+")</f>
        <v>0</v>
      </c>
      <c r="M381" s="53">
        <f t="shared" si="72"/>
        <v>0</v>
      </c>
      <c r="N381" s="53">
        <f>COUNTIF(N9:N380,"+")</f>
        <v>1</v>
      </c>
      <c r="O381" s="35">
        <f>SUM(O9:O380)-O19-O29-O57</f>
        <v>323877.50000000052</v>
      </c>
      <c r="P381" s="35">
        <f t="shared" ref="P381:Q381" si="73">SUM(P9:P380)-P19-P29-P57</f>
        <v>148925.80000000002</v>
      </c>
      <c r="Q381" s="35">
        <f t="shared" si="73"/>
        <v>128451.90000000007</v>
      </c>
      <c r="R381" s="51"/>
      <c r="S381" s="51"/>
      <c r="T381" s="1"/>
    </row>
    <row r="382" spans="1:20" ht="21" customHeight="1"/>
    <row r="383" spans="1:20" ht="17.25" customHeight="1">
      <c r="A383" s="56"/>
      <c r="B383" s="56" t="s">
        <v>383</v>
      </c>
      <c r="C383" s="55"/>
      <c r="D383" s="72" t="s">
        <v>386</v>
      </c>
      <c r="E383" s="73"/>
      <c r="F383" s="73"/>
      <c r="G383" s="73"/>
      <c r="H383" s="73"/>
      <c r="I383" s="73"/>
      <c r="J383" s="73"/>
      <c r="K383" s="73"/>
      <c r="L383" s="67"/>
      <c r="M383" s="67"/>
      <c r="N383" s="67"/>
      <c r="O383" s="67"/>
      <c r="P383" s="67"/>
      <c r="Q383" s="67"/>
      <c r="R383" s="67"/>
    </row>
    <row r="384" spans="1:20" ht="17.25" customHeight="1">
      <c r="C384" s="57" t="s">
        <v>384</v>
      </c>
      <c r="D384" s="72" t="s">
        <v>385</v>
      </c>
      <c r="E384" s="73"/>
      <c r="F384" s="73"/>
      <c r="G384" s="73"/>
      <c r="H384" s="73"/>
      <c r="I384" s="73"/>
      <c r="J384" s="73"/>
      <c r="K384" s="73"/>
      <c r="L384" s="67"/>
      <c r="M384" s="67"/>
      <c r="N384" s="67"/>
      <c r="O384" s="67"/>
      <c r="P384" s="67"/>
      <c r="Q384" s="67"/>
      <c r="R384" s="67"/>
    </row>
    <row r="386" ht="15" customHeight="1"/>
  </sheetData>
  <mergeCells count="22">
    <mergeCell ref="I3:I6"/>
    <mergeCell ref="P4:Q4"/>
    <mergeCell ref="O3:Q3"/>
    <mergeCell ref="P5:P6"/>
    <mergeCell ref="Q5:Q6"/>
    <mergeCell ref="O4:O6"/>
    <mergeCell ref="A1:Q1"/>
    <mergeCell ref="D383:K383"/>
    <mergeCell ref="D384:K384"/>
    <mergeCell ref="J3:J6"/>
    <mergeCell ref="B3:C5"/>
    <mergeCell ref="K3:N3"/>
    <mergeCell ref="K6:M6"/>
    <mergeCell ref="K4:L4"/>
    <mergeCell ref="M4:M5"/>
    <mergeCell ref="N5:N6"/>
    <mergeCell ref="A3:A6"/>
    <mergeCell ref="E3:E6"/>
    <mergeCell ref="H3:H6"/>
    <mergeCell ref="G3:G6"/>
    <mergeCell ref="D3:D6"/>
    <mergeCell ref="F3:F6"/>
  </mergeCells>
  <printOptions horizontalCentered="1"/>
  <pageMargins left="0.15748031496062992" right="0.15748031496062992" top="0.35433070866141736" bottom="0.35433070866141736" header="0.15748031496062992" footer="0.15748031496062992"/>
  <pageSetup paperSize="8" scale="70" fitToHeight="0" pageOrder="overThenDown" orientation="landscape" r:id="rId1"/>
  <headerFooter differentFirst="1"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G379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F1"/>
    </sheetView>
  </sheetViews>
  <sheetFormatPr defaultColWidth="9.140625" defaultRowHeight="12.75"/>
  <cols>
    <col min="1" max="1" width="39.140625" style="19" customWidth="1"/>
    <col min="2" max="3" width="10.7109375" style="19" customWidth="1"/>
    <col min="4" max="4" width="11.7109375" style="19" customWidth="1"/>
    <col min="5" max="5" width="15.28515625" style="19" customWidth="1"/>
    <col min="6" max="6" width="8.28515625" style="19" customWidth="1"/>
    <col min="7" max="7" width="63.7109375" style="19" customWidth="1"/>
    <col min="8" max="16384" width="9.140625" style="19"/>
  </cols>
  <sheetData>
    <row r="1" spans="1:6" ht="33.75" customHeight="1">
      <c r="A1" s="82" t="s">
        <v>405</v>
      </c>
      <c r="B1" s="82"/>
      <c r="C1" s="82"/>
      <c r="D1" s="82"/>
      <c r="E1" s="82"/>
      <c r="F1" s="82"/>
    </row>
    <row r="2" spans="1:6" ht="15.6" customHeight="1">
      <c r="A2" s="52"/>
      <c r="B2" s="52"/>
      <c r="C2" s="52"/>
      <c r="D2" s="52"/>
      <c r="E2" s="52"/>
      <c r="F2" s="54" t="s">
        <v>363</v>
      </c>
    </row>
    <row r="3" spans="1:6" ht="192" customHeight="1">
      <c r="A3" s="83" t="s">
        <v>15</v>
      </c>
      <c r="B3" s="84" t="s">
        <v>357</v>
      </c>
      <c r="C3" s="86" t="s">
        <v>377</v>
      </c>
      <c r="D3" s="86"/>
      <c r="E3" s="86"/>
      <c r="F3" s="85" t="s">
        <v>360</v>
      </c>
    </row>
    <row r="4" spans="1:6" ht="32.1" customHeight="1">
      <c r="A4" s="83"/>
      <c r="B4" s="84"/>
      <c r="C4" s="20" t="s">
        <v>358</v>
      </c>
      <c r="D4" s="20" t="s">
        <v>359</v>
      </c>
      <c r="E4" s="69" t="s">
        <v>403</v>
      </c>
      <c r="F4" s="85"/>
    </row>
    <row r="5" spans="1:6">
      <c r="A5" s="21">
        <v>1</v>
      </c>
      <c r="B5" s="38">
        <v>2</v>
      </c>
      <c r="C5" s="38">
        <v>3</v>
      </c>
      <c r="D5" s="38">
        <v>4</v>
      </c>
      <c r="E5" s="38">
        <v>5</v>
      </c>
      <c r="F5" s="38">
        <v>6</v>
      </c>
    </row>
    <row r="6" spans="1:6" ht="15" customHeight="1">
      <c r="A6" s="22" t="s">
        <v>4</v>
      </c>
      <c r="B6" s="41">
        <f>'Расчет субсидий'!H8</f>
        <v>0</v>
      </c>
      <c r="C6" s="41"/>
      <c r="D6" s="41"/>
      <c r="E6" s="41" t="e">
        <f>SUM(E7:E16)</f>
        <v>#DIV/0!</v>
      </c>
      <c r="F6" s="41"/>
    </row>
    <row r="7" spans="1:6" ht="15" customHeight="1">
      <c r="A7" s="23" t="s">
        <v>5</v>
      </c>
      <c r="B7" s="42">
        <f>'Расчет субсидий'!H9</f>
        <v>0</v>
      </c>
      <c r="C7" s="48">
        <f>'Расчет субсидий'!B9-1</f>
        <v>0</v>
      </c>
      <c r="D7" s="48">
        <f>C7*'Расчет субсидий'!C9</f>
        <v>0</v>
      </c>
      <c r="E7" s="45" t="e">
        <f t="shared" ref="E7:E16" si="0">$B7*D7/$F7</f>
        <v>#DIV/0!</v>
      </c>
      <c r="F7" s="44">
        <f>D7</f>
        <v>0</v>
      </c>
    </row>
    <row r="8" spans="1:6" ht="15" customHeight="1">
      <c r="A8" s="23" t="s">
        <v>6</v>
      </c>
      <c r="B8" s="42">
        <f>'Расчет субсидий'!H10</f>
        <v>0</v>
      </c>
      <c r="C8" s="48">
        <f>'Расчет субсидий'!B10-1</f>
        <v>0</v>
      </c>
      <c r="D8" s="48">
        <f>C8*'Расчет субсидий'!C10</f>
        <v>0</v>
      </c>
      <c r="E8" s="45" t="e">
        <f t="shared" si="0"/>
        <v>#DIV/0!</v>
      </c>
      <c r="F8" s="44">
        <f t="shared" ref="F8:F54" si="1">D8</f>
        <v>0</v>
      </c>
    </row>
    <row r="9" spans="1:6" ht="15" customHeight="1">
      <c r="A9" s="23" t="s">
        <v>7</v>
      </c>
      <c r="B9" s="42">
        <f>'Расчет субсидий'!H11</f>
        <v>0</v>
      </c>
      <c r="C9" s="48">
        <f>'Расчет субсидий'!B11-1</f>
        <v>0</v>
      </c>
      <c r="D9" s="48">
        <f>C9*'Расчет субсидий'!C11</f>
        <v>0</v>
      </c>
      <c r="E9" s="45" t="e">
        <f t="shared" si="0"/>
        <v>#DIV/0!</v>
      </c>
      <c r="F9" s="44">
        <f t="shared" si="1"/>
        <v>0</v>
      </c>
    </row>
    <row r="10" spans="1:6" ht="15" customHeight="1">
      <c r="A10" s="23" t="s">
        <v>8</v>
      </c>
      <c r="B10" s="42">
        <f>'Расчет субсидий'!H12</f>
        <v>0</v>
      </c>
      <c r="C10" s="48">
        <f>'Расчет субсидий'!B12-1</f>
        <v>0</v>
      </c>
      <c r="D10" s="48">
        <f>C10*'Расчет субсидий'!C12</f>
        <v>0</v>
      </c>
      <c r="E10" s="45" t="e">
        <f t="shared" si="0"/>
        <v>#DIV/0!</v>
      </c>
      <c r="F10" s="44">
        <f t="shared" si="1"/>
        <v>0</v>
      </c>
    </row>
    <row r="11" spans="1:6" ht="15" customHeight="1">
      <c r="A11" s="23" t="s">
        <v>9</v>
      </c>
      <c r="B11" s="42">
        <f>'Расчет субсидий'!H13</f>
        <v>0</v>
      </c>
      <c r="C11" s="48">
        <f>'Расчет субсидий'!B13-1</f>
        <v>0</v>
      </c>
      <c r="D11" s="48">
        <f>C11*'Расчет субсидий'!C13</f>
        <v>0</v>
      </c>
      <c r="E11" s="45" t="e">
        <f t="shared" si="0"/>
        <v>#DIV/0!</v>
      </c>
      <c r="F11" s="44">
        <f t="shared" si="1"/>
        <v>0</v>
      </c>
    </row>
    <row r="12" spans="1:6" ht="15" customHeight="1">
      <c r="A12" s="23" t="s">
        <v>10</v>
      </c>
      <c r="B12" s="42">
        <f>'Расчет субсидий'!H14</f>
        <v>0</v>
      </c>
      <c r="C12" s="48">
        <f>'Расчет субсидий'!B14-1</f>
        <v>0</v>
      </c>
      <c r="D12" s="48">
        <f>C12*'Расчет субсидий'!C14</f>
        <v>0</v>
      </c>
      <c r="E12" s="45" t="e">
        <f t="shared" si="0"/>
        <v>#DIV/0!</v>
      </c>
      <c r="F12" s="44">
        <f t="shared" si="1"/>
        <v>0</v>
      </c>
    </row>
    <row r="13" spans="1:6" ht="15" customHeight="1">
      <c r="A13" s="23" t="s">
        <v>11</v>
      </c>
      <c r="B13" s="42">
        <f>'Расчет субсидий'!H15</f>
        <v>0</v>
      </c>
      <c r="C13" s="48">
        <f>'Расчет субсидий'!B15-1</f>
        <v>0</v>
      </c>
      <c r="D13" s="48">
        <f>C13*'Расчет субсидий'!C15</f>
        <v>0</v>
      </c>
      <c r="E13" s="45" t="e">
        <f t="shared" si="0"/>
        <v>#DIV/0!</v>
      </c>
      <c r="F13" s="44">
        <f t="shared" si="1"/>
        <v>0</v>
      </c>
    </row>
    <row r="14" spans="1:6" ht="15" customHeight="1">
      <c r="A14" s="23" t="s">
        <v>12</v>
      </c>
      <c r="B14" s="42">
        <f>'Расчет субсидий'!H16</f>
        <v>0</v>
      </c>
      <c r="C14" s="48">
        <f>'Расчет субсидий'!B16-1</f>
        <v>0</v>
      </c>
      <c r="D14" s="48">
        <f>C14*'Расчет субсидий'!C16</f>
        <v>0</v>
      </c>
      <c r="E14" s="45" t="e">
        <f t="shared" si="0"/>
        <v>#DIV/0!</v>
      </c>
      <c r="F14" s="44">
        <f t="shared" si="1"/>
        <v>0</v>
      </c>
    </row>
    <row r="15" spans="1:6" ht="15" customHeight="1">
      <c r="A15" s="23" t="s">
        <v>13</v>
      </c>
      <c r="B15" s="42">
        <f>'Расчет субсидий'!H17</f>
        <v>0</v>
      </c>
      <c r="C15" s="48">
        <f>'Расчет субсидий'!B17-1</f>
        <v>0</v>
      </c>
      <c r="D15" s="48">
        <f>C15*'Расчет субсидий'!C17</f>
        <v>0</v>
      </c>
      <c r="E15" s="45" t="e">
        <f t="shared" si="0"/>
        <v>#DIV/0!</v>
      </c>
      <c r="F15" s="44">
        <f t="shared" si="1"/>
        <v>0</v>
      </c>
    </row>
    <row r="16" spans="1:6" ht="15" customHeight="1">
      <c r="A16" s="23" t="s">
        <v>14</v>
      </c>
      <c r="B16" s="42">
        <f>'Расчет субсидий'!H18</f>
        <v>0</v>
      </c>
      <c r="C16" s="48">
        <f>'Расчет субсидий'!B18-1</f>
        <v>0</v>
      </c>
      <c r="D16" s="48">
        <f>C16*'Расчет субсидий'!C18</f>
        <v>0</v>
      </c>
      <c r="E16" s="45" t="e">
        <f t="shared" si="0"/>
        <v>#DIV/0!</v>
      </c>
      <c r="F16" s="44">
        <f t="shared" si="1"/>
        <v>0</v>
      </c>
    </row>
    <row r="17" spans="1:6" ht="15" customHeight="1">
      <c r="A17" s="22" t="s">
        <v>365</v>
      </c>
      <c r="B17" s="41">
        <f>SUM(B18:B26)</f>
        <v>0</v>
      </c>
      <c r="C17" s="41"/>
      <c r="D17" s="41"/>
      <c r="E17" s="41" t="e">
        <f>SUM(E18:E26)</f>
        <v>#DIV/0!</v>
      </c>
      <c r="F17" s="41"/>
    </row>
    <row r="18" spans="1:6" ht="15" customHeight="1">
      <c r="A18" s="25" t="s">
        <v>366</v>
      </c>
      <c r="B18" s="42">
        <f>'Расчет субсидий'!H20</f>
        <v>0</v>
      </c>
      <c r="C18" s="48">
        <f>'Расчет субсидий'!B20-1</f>
        <v>0</v>
      </c>
      <c r="D18" s="48">
        <f>C18*'Расчет субсидий'!C20</f>
        <v>0</v>
      </c>
      <c r="E18" s="45" t="e">
        <f t="shared" ref="E18:E26" si="2">$B18*D18/$F18</f>
        <v>#DIV/0!</v>
      </c>
      <c r="F18" s="44">
        <f t="shared" si="1"/>
        <v>0</v>
      </c>
    </row>
    <row r="19" spans="1:6" ht="15" customHeight="1">
      <c r="A19" s="25" t="s">
        <v>367</v>
      </c>
      <c r="B19" s="42">
        <f>'Расчет субсидий'!H21</f>
        <v>0</v>
      </c>
      <c r="C19" s="48">
        <f>'Расчет субсидий'!B21-1</f>
        <v>0</v>
      </c>
      <c r="D19" s="48">
        <f>C19*'Расчет субсидий'!C21</f>
        <v>0</v>
      </c>
      <c r="E19" s="45" t="e">
        <f t="shared" si="2"/>
        <v>#DIV/0!</v>
      </c>
      <c r="F19" s="44">
        <f t="shared" si="1"/>
        <v>0</v>
      </c>
    </row>
    <row r="20" spans="1:6" ht="15" customHeight="1">
      <c r="A20" s="25" t="s">
        <v>368</v>
      </c>
      <c r="B20" s="42">
        <f>'Расчет субсидий'!H22</f>
        <v>0</v>
      </c>
      <c r="C20" s="48">
        <f>'Расчет субсидий'!B22-1</f>
        <v>0</v>
      </c>
      <c r="D20" s="48">
        <f>C20*'Расчет субсидий'!C22</f>
        <v>0</v>
      </c>
      <c r="E20" s="45" t="e">
        <f t="shared" si="2"/>
        <v>#DIV/0!</v>
      </c>
      <c r="F20" s="44">
        <f t="shared" si="1"/>
        <v>0</v>
      </c>
    </row>
    <row r="21" spans="1:6" ht="15" customHeight="1">
      <c r="A21" s="25" t="s">
        <v>369</v>
      </c>
      <c r="B21" s="42">
        <f>'Расчет субсидий'!H23</f>
        <v>0</v>
      </c>
      <c r="C21" s="48">
        <f>'Расчет субсидий'!B23-1</f>
        <v>0</v>
      </c>
      <c r="D21" s="48">
        <f>C21*'Расчет субсидий'!C23</f>
        <v>0</v>
      </c>
      <c r="E21" s="45" t="e">
        <f t="shared" si="2"/>
        <v>#DIV/0!</v>
      </c>
      <c r="F21" s="44">
        <f t="shared" si="1"/>
        <v>0</v>
      </c>
    </row>
    <row r="22" spans="1:6" ht="15" customHeight="1">
      <c r="A22" s="25" t="s">
        <v>370</v>
      </c>
      <c r="B22" s="42">
        <f>'Расчет субсидий'!H24</f>
        <v>0</v>
      </c>
      <c r="C22" s="48">
        <f>'Расчет субсидий'!B24-1</f>
        <v>0</v>
      </c>
      <c r="D22" s="48">
        <f>C22*'Расчет субсидий'!C24</f>
        <v>0</v>
      </c>
      <c r="E22" s="45" t="e">
        <f t="shared" si="2"/>
        <v>#DIV/0!</v>
      </c>
      <c r="F22" s="44">
        <f t="shared" si="1"/>
        <v>0</v>
      </c>
    </row>
    <row r="23" spans="1:6" ht="15" customHeight="1">
      <c r="A23" s="25" t="s">
        <v>371</v>
      </c>
      <c r="B23" s="42">
        <f>'Расчет субсидий'!H25</f>
        <v>0</v>
      </c>
      <c r="C23" s="48">
        <f>'Расчет субсидий'!B25-1</f>
        <v>0</v>
      </c>
      <c r="D23" s="48">
        <f>C23*'Расчет субсидий'!C25</f>
        <v>0</v>
      </c>
      <c r="E23" s="45" t="e">
        <f t="shared" si="2"/>
        <v>#DIV/0!</v>
      </c>
      <c r="F23" s="44">
        <f t="shared" si="1"/>
        <v>0</v>
      </c>
    </row>
    <row r="24" spans="1:6" ht="15" customHeight="1">
      <c r="A24" s="25" t="s">
        <v>372</v>
      </c>
      <c r="B24" s="42">
        <f>'Расчет субсидий'!H26</f>
        <v>0</v>
      </c>
      <c r="C24" s="48">
        <f>'Расчет субсидий'!B26-1</f>
        <v>0</v>
      </c>
      <c r="D24" s="48">
        <f>C24*'Расчет субсидий'!C26</f>
        <v>0</v>
      </c>
      <c r="E24" s="45" t="e">
        <f t="shared" si="2"/>
        <v>#DIV/0!</v>
      </c>
      <c r="F24" s="44">
        <f t="shared" si="1"/>
        <v>0</v>
      </c>
    </row>
    <row r="25" spans="1:6" ht="15" customHeight="1">
      <c r="A25" s="25" t="s">
        <v>374</v>
      </c>
      <c r="B25" s="42">
        <f>'Расчет субсидий'!H27</f>
        <v>0</v>
      </c>
      <c r="C25" s="48">
        <f>'Расчет субсидий'!B27-1</f>
        <v>0</v>
      </c>
      <c r="D25" s="48">
        <f>C25*'Расчет субсидий'!C27</f>
        <v>0</v>
      </c>
      <c r="E25" s="45" t="e">
        <f t="shared" si="2"/>
        <v>#DIV/0!</v>
      </c>
      <c r="F25" s="44">
        <f t="shared" si="1"/>
        <v>0</v>
      </c>
    </row>
    <row r="26" spans="1:6" ht="15" customHeight="1">
      <c r="A26" s="25" t="s">
        <v>373</v>
      </c>
      <c r="B26" s="42">
        <f>'Расчет субсидий'!H28</f>
        <v>0</v>
      </c>
      <c r="C26" s="48">
        <f>'Расчет субсидий'!B28-1</f>
        <v>0</v>
      </c>
      <c r="D26" s="48">
        <f>C26*'Расчет субсидий'!C28</f>
        <v>0</v>
      </c>
      <c r="E26" s="45" t="e">
        <f t="shared" si="2"/>
        <v>#DIV/0!</v>
      </c>
      <c r="F26" s="44">
        <f t="shared" si="1"/>
        <v>0</v>
      </c>
    </row>
    <row r="27" spans="1:6" ht="15" customHeight="1">
      <c r="A27" s="24" t="s">
        <v>17</v>
      </c>
      <c r="B27" s="41">
        <f>'Расчет субсидий'!H29</f>
        <v>0</v>
      </c>
      <c r="C27" s="41"/>
      <c r="D27" s="41"/>
      <c r="E27" s="41" t="e">
        <f>SUM(E28:E54)</f>
        <v>#DIV/0!</v>
      </c>
      <c r="F27" s="41"/>
    </row>
    <row r="28" spans="1:6" ht="15" customHeight="1">
      <c r="A28" s="25" t="s">
        <v>0</v>
      </c>
      <c r="B28" s="42">
        <f>'Расчет субсидий'!H30</f>
        <v>0</v>
      </c>
      <c r="C28" s="48">
        <f>'Расчет субсидий'!B30-1</f>
        <v>0</v>
      </c>
      <c r="D28" s="48">
        <f>C28*'Расчет субсидий'!C30</f>
        <v>0</v>
      </c>
      <c r="E28" s="45" t="e">
        <f t="shared" ref="E28:E54" si="3">$B28*D28/$F28</f>
        <v>#DIV/0!</v>
      </c>
      <c r="F28" s="44">
        <f t="shared" si="1"/>
        <v>0</v>
      </c>
    </row>
    <row r="29" spans="1:6" ht="15" customHeight="1">
      <c r="A29" s="25" t="s">
        <v>18</v>
      </c>
      <c r="B29" s="42">
        <f>'Расчет субсидий'!H31</f>
        <v>0</v>
      </c>
      <c r="C29" s="48">
        <f>'Расчет субсидий'!B31-1</f>
        <v>0</v>
      </c>
      <c r="D29" s="48">
        <f>C29*'Расчет субсидий'!C31</f>
        <v>0</v>
      </c>
      <c r="E29" s="45" t="e">
        <f t="shared" si="3"/>
        <v>#DIV/0!</v>
      </c>
      <c r="F29" s="44">
        <f t="shared" si="1"/>
        <v>0</v>
      </c>
    </row>
    <row r="30" spans="1:6" ht="15" customHeight="1">
      <c r="A30" s="25" t="s">
        <v>19</v>
      </c>
      <c r="B30" s="42">
        <f>'Расчет субсидий'!H32</f>
        <v>0</v>
      </c>
      <c r="C30" s="48">
        <f>'Расчет субсидий'!B32-1</f>
        <v>0</v>
      </c>
      <c r="D30" s="48">
        <f>C30*'Расчет субсидий'!C32</f>
        <v>0</v>
      </c>
      <c r="E30" s="45" t="e">
        <f t="shared" si="3"/>
        <v>#DIV/0!</v>
      </c>
      <c r="F30" s="44">
        <f t="shared" si="1"/>
        <v>0</v>
      </c>
    </row>
    <row r="31" spans="1:6" ht="15" customHeight="1">
      <c r="A31" s="25" t="s">
        <v>20</v>
      </c>
      <c r="B31" s="42">
        <f>'Расчет субсидий'!H33</f>
        <v>0</v>
      </c>
      <c r="C31" s="48">
        <f>'Расчет субсидий'!B33-1</f>
        <v>0</v>
      </c>
      <c r="D31" s="48">
        <f>C31*'Расчет субсидий'!C33</f>
        <v>0</v>
      </c>
      <c r="E31" s="45" t="e">
        <f t="shared" si="3"/>
        <v>#DIV/0!</v>
      </c>
      <c r="F31" s="44">
        <f t="shared" si="1"/>
        <v>0</v>
      </c>
    </row>
    <row r="32" spans="1:6" ht="15" customHeight="1">
      <c r="A32" s="25" t="s">
        <v>21</v>
      </c>
      <c r="B32" s="42">
        <f>'Расчет субсидий'!H34</f>
        <v>0</v>
      </c>
      <c r="C32" s="48">
        <f>'Расчет субсидий'!B34-1</f>
        <v>0</v>
      </c>
      <c r="D32" s="48">
        <f>C32*'Расчет субсидий'!C34</f>
        <v>0</v>
      </c>
      <c r="E32" s="45" t="e">
        <f t="shared" si="3"/>
        <v>#DIV/0!</v>
      </c>
      <c r="F32" s="44">
        <f t="shared" si="1"/>
        <v>0</v>
      </c>
    </row>
    <row r="33" spans="1:6" ht="15" customHeight="1">
      <c r="A33" s="25" t="s">
        <v>22</v>
      </c>
      <c r="B33" s="42">
        <f>'Расчет субсидий'!H35</f>
        <v>0</v>
      </c>
      <c r="C33" s="48">
        <f>'Расчет субсидий'!B35-1</f>
        <v>0</v>
      </c>
      <c r="D33" s="48">
        <f>C33*'Расчет субсидий'!C35</f>
        <v>0</v>
      </c>
      <c r="E33" s="45" t="e">
        <f t="shared" si="3"/>
        <v>#DIV/0!</v>
      </c>
      <c r="F33" s="44">
        <f t="shared" si="1"/>
        <v>0</v>
      </c>
    </row>
    <row r="34" spans="1:6" ht="15" customHeight="1">
      <c r="A34" s="25" t="s">
        <v>23</v>
      </c>
      <c r="B34" s="42">
        <f>'Расчет субсидий'!H36</f>
        <v>0</v>
      </c>
      <c r="C34" s="48">
        <f>'Расчет субсидий'!B36-1</f>
        <v>0</v>
      </c>
      <c r="D34" s="48">
        <f>C34*'Расчет субсидий'!C36</f>
        <v>0</v>
      </c>
      <c r="E34" s="45" t="e">
        <f t="shared" si="3"/>
        <v>#DIV/0!</v>
      </c>
      <c r="F34" s="44">
        <f t="shared" si="1"/>
        <v>0</v>
      </c>
    </row>
    <row r="35" spans="1:6" ht="15" customHeight="1">
      <c r="A35" s="25" t="s">
        <v>24</v>
      </c>
      <c r="B35" s="42">
        <f>'Расчет субсидий'!H37</f>
        <v>0</v>
      </c>
      <c r="C35" s="48">
        <f>'Расчет субсидий'!B37-1</f>
        <v>0</v>
      </c>
      <c r="D35" s="48">
        <f>C35*'Расчет субсидий'!C37</f>
        <v>0</v>
      </c>
      <c r="E35" s="45" t="e">
        <f t="shared" si="3"/>
        <v>#DIV/0!</v>
      </c>
      <c r="F35" s="44">
        <f t="shared" si="1"/>
        <v>0</v>
      </c>
    </row>
    <row r="36" spans="1:6" ht="15" customHeight="1">
      <c r="A36" s="25" t="s">
        <v>25</v>
      </c>
      <c r="B36" s="42">
        <f>'Расчет субсидий'!H38</f>
        <v>0</v>
      </c>
      <c r="C36" s="48">
        <f>'Расчет субсидий'!B38-1</f>
        <v>0</v>
      </c>
      <c r="D36" s="48">
        <f>C36*'Расчет субсидий'!C38</f>
        <v>0</v>
      </c>
      <c r="E36" s="45" t="e">
        <f t="shared" si="3"/>
        <v>#DIV/0!</v>
      </c>
      <c r="F36" s="44">
        <f t="shared" si="1"/>
        <v>0</v>
      </c>
    </row>
    <row r="37" spans="1:6" ht="15" customHeight="1">
      <c r="A37" s="25" t="s">
        <v>26</v>
      </c>
      <c r="B37" s="42">
        <f>'Расчет субсидий'!H39</f>
        <v>0</v>
      </c>
      <c r="C37" s="48">
        <f>'Расчет субсидий'!B39-1</f>
        <v>0</v>
      </c>
      <c r="D37" s="48">
        <f>C37*'Расчет субсидий'!C39</f>
        <v>0</v>
      </c>
      <c r="E37" s="45" t="e">
        <f t="shared" si="3"/>
        <v>#DIV/0!</v>
      </c>
      <c r="F37" s="44">
        <f t="shared" si="1"/>
        <v>0</v>
      </c>
    </row>
    <row r="38" spans="1:6" ht="15" customHeight="1">
      <c r="A38" s="25" t="s">
        <v>27</v>
      </c>
      <c r="B38" s="42">
        <f>'Расчет субсидий'!H40</f>
        <v>0</v>
      </c>
      <c r="C38" s="48">
        <f>'Расчет субсидий'!B40-1</f>
        <v>0</v>
      </c>
      <c r="D38" s="48">
        <f>C38*'Расчет субсидий'!C40</f>
        <v>0</v>
      </c>
      <c r="E38" s="45" t="e">
        <f t="shared" si="3"/>
        <v>#DIV/0!</v>
      </c>
      <c r="F38" s="44">
        <f t="shared" si="1"/>
        <v>0</v>
      </c>
    </row>
    <row r="39" spans="1:6" ht="15" customHeight="1">
      <c r="A39" s="25" t="s">
        <v>28</v>
      </c>
      <c r="B39" s="42">
        <f>'Расчет субсидий'!H41</f>
        <v>0</v>
      </c>
      <c r="C39" s="48">
        <f>'Расчет субсидий'!B41-1</f>
        <v>0</v>
      </c>
      <c r="D39" s="48">
        <f>C39*'Расчет субсидий'!C41</f>
        <v>0</v>
      </c>
      <c r="E39" s="45" t="e">
        <f t="shared" si="3"/>
        <v>#DIV/0!</v>
      </c>
      <c r="F39" s="44">
        <f t="shared" si="1"/>
        <v>0</v>
      </c>
    </row>
    <row r="40" spans="1:6" ht="15" customHeight="1">
      <c r="A40" s="25" t="s">
        <v>29</v>
      </c>
      <c r="B40" s="42">
        <f>'Расчет субсидий'!H42</f>
        <v>0</v>
      </c>
      <c r="C40" s="48">
        <f>'Расчет субсидий'!B42-1</f>
        <v>0</v>
      </c>
      <c r="D40" s="48">
        <f>C40*'Расчет субсидий'!C42</f>
        <v>0</v>
      </c>
      <c r="E40" s="45" t="e">
        <f t="shared" si="3"/>
        <v>#DIV/0!</v>
      </c>
      <c r="F40" s="44">
        <f t="shared" si="1"/>
        <v>0</v>
      </c>
    </row>
    <row r="41" spans="1:6" ht="15" customHeight="1">
      <c r="A41" s="25" t="s">
        <v>30</v>
      </c>
      <c r="B41" s="42">
        <f>'Расчет субсидий'!H43</f>
        <v>0</v>
      </c>
      <c r="C41" s="48">
        <f>'Расчет субсидий'!B43-1</f>
        <v>0</v>
      </c>
      <c r="D41" s="48">
        <f>C41*'Расчет субсидий'!C43</f>
        <v>0</v>
      </c>
      <c r="E41" s="45" t="e">
        <f t="shared" si="3"/>
        <v>#DIV/0!</v>
      </c>
      <c r="F41" s="44">
        <f t="shared" si="1"/>
        <v>0</v>
      </c>
    </row>
    <row r="42" spans="1:6" ht="15" customHeight="1">
      <c r="A42" s="25" t="s">
        <v>31</v>
      </c>
      <c r="B42" s="42">
        <f>'Расчет субсидий'!H44</f>
        <v>0</v>
      </c>
      <c r="C42" s="48">
        <f>'Расчет субсидий'!B44-1</f>
        <v>0</v>
      </c>
      <c r="D42" s="48">
        <f>C42*'Расчет субсидий'!C44</f>
        <v>0</v>
      </c>
      <c r="E42" s="45" t="e">
        <f t="shared" si="3"/>
        <v>#DIV/0!</v>
      </c>
      <c r="F42" s="44">
        <f t="shared" si="1"/>
        <v>0</v>
      </c>
    </row>
    <row r="43" spans="1:6" ht="15" customHeight="1">
      <c r="A43" s="25" t="s">
        <v>1</v>
      </c>
      <c r="B43" s="42">
        <f>'Расчет субсидий'!H45</f>
        <v>0</v>
      </c>
      <c r="C43" s="48">
        <f>'Расчет субсидий'!B45-1</f>
        <v>0</v>
      </c>
      <c r="D43" s="48">
        <f>C43*'Расчет субсидий'!C45</f>
        <v>0</v>
      </c>
      <c r="E43" s="45" t="e">
        <f t="shared" si="3"/>
        <v>#DIV/0!</v>
      </c>
      <c r="F43" s="44">
        <f t="shared" si="1"/>
        <v>0</v>
      </c>
    </row>
    <row r="44" spans="1:6" ht="15" customHeight="1">
      <c r="A44" s="25" t="s">
        <v>32</v>
      </c>
      <c r="B44" s="42">
        <f>'Расчет субсидий'!H46</f>
        <v>0</v>
      </c>
      <c r="C44" s="48">
        <f>'Расчет субсидий'!B46-1</f>
        <v>0</v>
      </c>
      <c r="D44" s="48">
        <f>C44*'Расчет субсидий'!C46</f>
        <v>0</v>
      </c>
      <c r="E44" s="45" t="e">
        <f t="shared" si="3"/>
        <v>#DIV/0!</v>
      </c>
      <c r="F44" s="44">
        <f t="shared" si="1"/>
        <v>0</v>
      </c>
    </row>
    <row r="45" spans="1:6" ht="15" customHeight="1">
      <c r="A45" s="25" t="s">
        <v>33</v>
      </c>
      <c r="B45" s="42">
        <f>'Расчет субсидий'!H47</f>
        <v>0</v>
      </c>
      <c r="C45" s="48">
        <f>'Расчет субсидий'!B47-1</f>
        <v>0</v>
      </c>
      <c r="D45" s="48">
        <f>C45*'Расчет субсидий'!C47</f>
        <v>0</v>
      </c>
      <c r="E45" s="45" t="e">
        <f t="shared" si="3"/>
        <v>#DIV/0!</v>
      </c>
      <c r="F45" s="44">
        <f t="shared" si="1"/>
        <v>0</v>
      </c>
    </row>
    <row r="46" spans="1:6" ht="15" customHeight="1">
      <c r="A46" s="25" t="s">
        <v>34</v>
      </c>
      <c r="B46" s="42">
        <f>'Расчет субсидий'!H48</f>
        <v>0</v>
      </c>
      <c r="C46" s="48">
        <f>'Расчет субсидий'!B48-1</f>
        <v>0</v>
      </c>
      <c r="D46" s="48">
        <f>C46*'Расчет субсидий'!C48</f>
        <v>0</v>
      </c>
      <c r="E46" s="45" t="e">
        <f t="shared" si="3"/>
        <v>#DIV/0!</v>
      </c>
      <c r="F46" s="44">
        <f t="shared" si="1"/>
        <v>0</v>
      </c>
    </row>
    <row r="47" spans="1:6" ht="15" customHeight="1">
      <c r="A47" s="25" t="s">
        <v>35</v>
      </c>
      <c r="B47" s="42">
        <f>'Расчет субсидий'!H49</f>
        <v>0</v>
      </c>
      <c r="C47" s="48">
        <f>'Расчет субсидий'!B49-1</f>
        <v>0</v>
      </c>
      <c r="D47" s="48">
        <f>C47*'Расчет субсидий'!C49</f>
        <v>0</v>
      </c>
      <c r="E47" s="45" t="e">
        <f t="shared" si="3"/>
        <v>#DIV/0!</v>
      </c>
      <c r="F47" s="44">
        <f t="shared" si="1"/>
        <v>0</v>
      </c>
    </row>
    <row r="48" spans="1:6" ht="15" customHeight="1">
      <c r="A48" s="25" t="s">
        <v>36</v>
      </c>
      <c r="B48" s="42">
        <f>'Расчет субсидий'!H50</f>
        <v>0</v>
      </c>
      <c r="C48" s="48">
        <f>'Расчет субсидий'!B50-1</f>
        <v>0</v>
      </c>
      <c r="D48" s="48">
        <f>C48*'Расчет субсидий'!C50</f>
        <v>0</v>
      </c>
      <c r="E48" s="45" t="e">
        <f t="shared" si="3"/>
        <v>#DIV/0!</v>
      </c>
      <c r="F48" s="44">
        <f t="shared" si="1"/>
        <v>0</v>
      </c>
    </row>
    <row r="49" spans="1:6" ht="15" customHeight="1">
      <c r="A49" s="25" t="s">
        <v>37</v>
      </c>
      <c r="B49" s="42">
        <f>'Расчет субсидий'!H51</f>
        <v>0</v>
      </c>
      <c r="C49" s="48">
        <f>'Расчет субсидий'!B51-1</f>
        <v>0</v>
      </c>
      <c r="D49" s="48">
        <f>C49*'Расчет субсидий'!C51</f>
        <v>0</v>
      </c>
      <c r="E49" s="45" t="e">
        <f t="shared" si="3"/>
        <v>#DIV/0!</v>
      </c>
      <c r="F49" s="44">
        <f t="shared" si="1"/>
        <v>0</v>
      </c>
    </row>
    <row r="50" spans="1:6" ht="15" customHeight="1">
      <c r="A50" s="25" t="s">
        <v>38</v>
      </c>
      <c r="B50" s="42">
        <f>'Расчет субсидий'!H52</f>
        <v>0</v>
      </c>
      <c r="C50" s="48">
        <f>'Расчет субсидий'!B52-1</f>
        <v>0</v>
      </c>
      <c r="D50" s="48">
        <f>C50*'Расчет субсидий'!C52</f>
        <v>0</v>
      </c>
      <c r="E50" s="45" t="e">
        <f t="shared" si="3"/>
        <v>#DIV/0!</v>
      </c>
      <c r="F50" s="44">
        <f t="shared" si="1"/>
        <v>0</v>
      </c>
    </row>
    <row r="51" spans="1:6" ht="15" customHeight="1">
      <c r="A51" s="25" t="s">
        <v>2</v>
      </c>
      <c r="B51" s="42">
        <f>'Расчет субсидий'!H53</f>
        <v>0</v>
      </c>
      <c r="C51" s="48">
        <f>'Расчет субсидий'!B53-1</f>
        <v>0</v>
      </c>
      <c r="D51" s="48">
        <f>C51*'Расчет субсидий'!C53</f>
        <v>0</v>
      </c>
      <c r="E51" s="45" t="e">
        <f t="shared" si="3"/>
        <v>#DIV/0!</v>
      </c>
      <c r="F51" s="44">
        <f t="shared" si="1"/>
        <v>0</v>
      </c>
    </row>
    <row r="52" spans="1:6" ht="15" customHeight="1">
      <c r="A52" s="25" t="s">
        <v>39</v>
      </c>
      <c r="B52" s="42">
        <f>'Расчет субсидий'!H54</f>
        <v>0</v>
      </c>
      <c r="C52" s="48">
        <f>'Расчет субсидий'!B54-1</f>
        <v>0</v>
      </c>
      <c r="D52" s="48">
        <f>C52*'Расчет субсидий'!C54</f>
        <v>0</v>
      </c>
      <c r="E52" s="45" t="e">
        <f t="shared" si="3"/>
        <v>#DIV/0!</v>
      </c>
      <c r="F52" s="44">
        <f t="shared" si="1"/>
        <v>0</v>
      </c>
    </row>
    <row r="53" spans="1:6" ht="15" customHeight="1">
      <c r="A53" s="25" t="s">
        <v>3</v>
      </c>
      <c r="B53" s="42">
        <f>'Расчет субсидий'!H55</f>
        <v>0</v>
      </c>
      <c r="C53" s="48">
        <f>'Расчет субсидий'!B55-1</f>
        <v>0</v>
      </c>
      <c r="D53" s="48">
        <f>C53*'Расчет субсидий'!C55</f>
        <v>0</v>
      </c>
      <c r="E53" s="45" t="e">
        <f t="shared" si="3"/>
        <v>#DIV/0!</v>
      </c>
      <c r="F53" s="44">
        <f t="shared" si="1"/>
        <v>0</v>
      </c>
    </row>
    <row r="54" spans="1:6" ht="15" customHeight="1">
      <c r="A54" s="25" t="s">
        <v>40</v>
      </c>
      <c r="B54" s="42">
        <f>'Расчет субсидий'!H56</f>
        <v>0</v>
      </c>
      <c r="C54" s="48">
        <f>'Расчет субсидий'!B56-1</f>
        <v>0</v>
      </c>
      <c r="D54" s="48">
        <f>C54*'Расчет субсидий'!C56</f>
        <v>0</v>
      </c>
      <c r="E54" s="45" t="e">
        <f t="shared" si="3"/>
        <v>#DIV/0!</v>
      </c>
      <c r="F54" s="44">
        <f t="shared" si="1"/>
        <v>0</v>
      </c>
    </row>
    <row r="55" spans="1:6" ht="15" customHeight="1">
      <c r="A55" s="26" t="s">
        <v>41</v>
      </c>
      <c r="B55" s="41">
        <f>'Расчет субсидий'!H57</f>
        <v>0</v>
      </c>
      <c r="C55" s="41"/>
      <c r="D55" s="41"/>
      <c r="E55" s="41" t="e">
        <f>SUM(E57:E378)</f>
        <v>#DIV/0!</v>
      </c>
      <c r="F55" s="41"/>
    </row>
    <row r="56" spans="1:6" ht="15" customHeight="1">
      <c r="A56" s="27" t="s">
        <v>42</v>
      </c>
      <c r="B56" s="46"/>
      <c r="C56" s="47"/>
      <c r="D56" s="47"/>
      <c r="E56" s="47"/>
      <c r="F56" s="47"/>
    </row>
    <row r="57" spans="1:6" ht="15" customHeight="1">
      <c r="A57" s="28" t="s">
        <v>43</v>
      </c>
      <c r="B57" s="42">
        <f>'Расчет субсидий'!H59</f>
        <v>0</v>
      </c>
      <c r="C57" s="48">
        <f>'Расчет субсидий'!B59-1</f>
        <v>0</v>
      </c>
      <c r="D57" s="48">
        <f>C57*'Расчет субсидий'!C59</f>
        <v>0</v>
      </c>
      <c r="E57" s="45" t="e">
        <f>$B57*D57/$F57</f>
        <v>#DIV/0!</v>
      </c>
      <c r="F57" s="44">
        <f t="shared" ref="F57:F120" si="4">D57</f>
        <v>0</v>
      </c>
    </row>
    <row r="58" spans="1:6" ht="15" customHeight="1">
      <c r="A58" s="28" t="s">
        <v>44</v>
      </c>
      <c r="B58" s="42">
        <f>'Расчет субсидий'!H60</f>
        <v>0</v>
      </c>
      <c r="C58" s="48">
        <f>'Расчет субсидий'!B60-1</f>
        <v>0</v>
      </c>
      <c r="D58" s="48">
        <f>C58*'Расчет субсидий'!C60</f>
        <v>0</v>
      </c>
      <c r="E58" s="45" t="e">
        <f>$B58*D58/$F58</f>
        <v>#DIV/0!</v>
      </c>
      <c r="F58" s="44">
        <f t="shared" si="4"/>
        <v>0</v>
      </c>
    </row>
    <row r="59" spans="1:6" ht="15" customHeight="1">
      <c r="A59" s="28" t="s">
        <v>45</v>
      </c>
      <c r="B59" s="42">
        <f>'Расчет субсидий'!H61</f>
        <v>0</v>
      </c>
      <c r="C59" s="48">
        <f>'Расчет субсидий'!B61-1</f>
        <v>0</v>
      </c>
      <c r="D59" s="48">
        <f>C59*'Расчет субсидий'!C61</f>
        <v>0</v>
      </c>
      <c r="E59" s="45" t="e">
        <f>$B59*D59/$F59</f>
        <v>#DIV/0!</v>
      </c>
      <c r="F59" s="44">
        <f t="shared" si="4"/>
        <v>0</v>
      </c>
    </row>
    <row r="60" spans="1:6" ht="15" customHeight="1">
      <c r="A60" s="28" t="s">
        <v>46</v>
      </c>
      <c r="B60" s="42">
        <f>'Расчет субсидий'!H62</f>
        <v>0</v>
      </c>
      <c r="C60" s="48">
        <f>'Расчет субсидий'!B62-1</f>
        <v>0</v>
      </c>
      <c r="D60" s="48">
        <f>C60*'Расчет субсидий'!C62</f>
        <v>0</v>
      </c>
      <c r="E60" s="45" t="e">
        <f>$B60*D60/$F60</f>
        <v>#DIV/0!</v>
      </c>
      <c r="F60" s="44">
        <f t="shared" si="4"/>
        <v>0</v>
      </c>
    </row>
    <row r="61" spans="1:6" ht="15" customHeight="1">
      <c r="A61" s="28" t="s">
        <v>47</v>
      </c>
      <c r="B61" s="42">
        <f>'Расчет субсидий'!H63</f>
        <v>0</v>
      </c>
      <c r="C61" s="48">
        <f>'Расчет субсидий'!B63-1</f>
        <v>0</v>
      </c>
      <c r="D61" s="48">
        <f>C61*'Расчет субсидий'!C63</f>
        <v>0</v>
      </c>
      <c r="E61" s="45" t="e">
        <f>$B61*D61/$F61</f>
        <v>#DIV/0!</v>
      </c>
      <c r="F61" s="44">
        <f t="shared" si="4"/>
        <v>0</v>
      </c>
    </row>
    <row r="62" spans="1:6" ht="15" customHeight="1">
      <c r="A62" s="27" t="s">
        <v>48</v>
      </c>
      <c r="B62" s="46"/>
      <c r="C62" s="47"/>
      <c r="D62" s="47"/>
      <c r="E62" s="47"/>
      <c r="F62" s="47"/>
    </row>
    <row r="63" spans="1:6" ht="15" customHeight="1">
      <c r="A63" s="28" t="s">
        <v>49</v>
      </c>
      <c r="B63" s="42">
        <f>'Расчет субсидий'!H65</f>
        <v>0</v>
      </c>
      <c r="C63" s="48">
        <f>'Расчет субсидий'!B65-1</f>
        <v>0</v>
      </c>
      <c r="D63" s="48">
        <f>C63*'Расчет субсидий'!C65</f>
        <v>0</v>
      </c>
      <c r="E63" s="45" t="e">
        <f t="shared" ref="E63:E74" si="5">$B63*D63/$F63</f>
        <v>#DIV/0!</v>
      </c>
      <c r="F63" s="44">
        <f t="shared" si="4"/>
        <v>0</v>
      </c>
    </row>
    <row r="64" spans="1:6" ht="15" customHeight="1">
      <c r="A64" s="28" t="s">
        <v>50</v>
      </c>
      <c r="B64" s="42">
        <f>'Расчет субсидий'!H66</f>
        <v>0</v>
      </c>
      <c r="C64" s="48">
        <f>'Расчет субсидий'!B66-1</f>
        <v>0</v>
      </c>
      <c r="D64" s="48">
        <f>C64*'Расчет субсидий'!C66</f>
        <v>0</v>
      </c>
      <c r="E64" s="45" t="e">
        <f t="shared" si="5"/>
        <v>#DIV/0!</v>
      </c>
      <c r="F64" s="44">
        <f t="shared" si="4"/>
        <v>0</v>
      </c>
    </row>
    <row r="65" spans="1:6" ht="15" customHeight="1">
      <c r="A65" s="28" t="s">
        <v>51</v>
      </c>
      <c r="B65" s="42">
        <f>'Расчет субсидий'!H67</f>
        <v>0</v>
      </c>
      <c r="C65" s="48">
        <f>'Расчет субсидий'!B67-1</f>
        <v>0</v>
      </c>
      <c r="D65" s="48">
        <f>C65*'Расчет субсидий'!C67</f>
        <v>0</v>
      </c>
      <c r="E65" s="45" t="e">
        <f t="shared" si="5"/>
        <v>#DIV/0!</v>
      </c>
      <c r="F65" s="44">
        <f t="shared" si="4"/>
        <v>0</v>
      </c>
    </row>
    <row r="66" spans="1:6" ht="15" customHeight="1">
      <c r="A66" s="28" t="s">
        <v>52</v>
      </c>
      <c r="B66" s="42">
        <f>'Расчет субсидий'!H68</f>
        <v>0</v>
      </c>
      <c r="C66" s="48">
        <f>'Расчет субсидий'!B68-1</f>
        <v>0</v>
      </c>
      <c r="D66" s="48">
        <f>C66*'Расчет субсидий'!C68</f>
        <v>0</v>
      </c>
      <c r="E66" s="45" t="e">
        <f t="shared" si="5"/>
        <v>#DIV/0!</v>
      </c>
      <c r="F66" s="44">
        <f t="shared" si="4"/>
        <v>0</v>
      </c>
    </row>
    <row r="67" spans="1:6" ht="15" customHeight="1">
      <c r="A67" s="28" t="s">
        <v>53</v>
      </c>
      <c r="B67" s="42">
        <f>'Расчет субсидий'!H69</f>
        <v>0</v>
      </c>
      <c r="C67" s="48">
        <f>'Расчет субсидий'!B69-1</f>
        <v>0</v>
      </c>
      <c r="D67" s="48">
        <f>C67*'Расчет субсидий'!C69</f>
        <v>0</v>
      </c>
      <c r="E67" s="45" t="e">
        <f t="shared" si="5"/>
        <v>#DIV/0!</v>
      </c>
      <c r="F67" s="44">
        <f t="shared" si="4"/>
        <v>0</v>
      </c>
    </row>
    <row r="68" spans="1:6" ht="15" customHeight="1">
      <c r="A68" s="28" t="s">
        <v>54</v>
      </c>
      <c r="B68" s="42">
        <f>'Расчет субсидий'!H70</f>
        <v>0</v>
      </c>
      <c r="C68" s="48">
        <f>'Расчет субсидий'!B70-1</f>
        <v>0</v>
      </c>
      <c r="D68" s="48">
        <f>C68*'Расчет субсидий'!C70</f>
        <v>0</v>
      </c>
      <c r="E68" s="45" t="e">
        <f t="shared" si="5"/>
        <v>#DIV/0!</v>
      </c>
      <c r="F68" s="44">
        <f t="shared" si="4"/>
        <v>0</v>
      </c>
    </row>
    <row r="69" spans="1:6" ht="15" customHeight="1">
      <c r="A69" s="28" t="s">
        <v>55</v>
      </c>
      <c r="B69" s="42">
        <f>'Расчет субсидий'!H71</f>
        <v>0</v>
      </c>
      <c r="C69" s="48">
        <f>'Расчет субсидий'!B71-1</f>
        <v>0</v>
      </c>
      <c r="D69" s="48">
        <f>C69*'Расчет субсидий'!C71</f>
        <v>0</v>
      </c>
      <c r="E69" s="45" t="e">
        <f t="shared" si="5"/>
        <v>#DIV/0!</v>
      </c>
      <c r="F69" s="44">
        <f t="shared" si="4"/>
        <v>0</v>
      </c>
    </row>
    <row r="70" spans="1:6" ht="15" customHeight="1">
      <c r="A70" s="28" t="s">
        <v>56</v>
      </c>
      <c r="B70" s="42">
        <f>'Расчет субсидий'!H72</f>
        <v>0</v>
      </c>
      <c r="C70" s="48">
        <f>'Расчет субсидий'!B72-1</f>
        <v>0</v>
      </c>
      <c r="D70" s="48">
        <f>C70*'Расчет субсидий'!C72</f>
        <v>0</v>
      </c>
      <c r="E70" s="45" t="e">
        <f t="shared" si="5"/>
        <v>#DIV/0!</v>
      </c>
      <c r="F70" s="44">
        <f t="shared" si="4"/>
        <v>0</v>
      </c>
    </row>
    <row r="71" spans="1:6" ht="15" customHeight="1">
      <c r="A71" s="28" t="s">
        <v>57</v>
      </c>
      <c r="B71" s="42">
        <f>'Расчет субсидий'!H73</f>
        <v>0</v>
      </c>
      <c r="C71" s="48">
        <f>'Расчет субсидий'!B73-1</f>
        <v>0</v>
      </c>
      <c r="D71" s="48">
        <f>C71*'Расчет субсидий'!C73</f>
        <v>0</v>
      </c>
      <c r="E71" s="45" t="e">
        <f t="shared" si="5"/>
        <v>#DIV/0!</v>
      </c>
      <c r="F71" s="44">
        <f t="shared" si="4"/>
        <v>0</v>
      </c>
    </row>
    <row r="72" spans="1:6" ht="15" customHeight="1">
      <c r="A72" s="28" t="s">
        <v>58</v>
      </c>
      <c r="B72" s="42">
        <f>'Расчет субсидий'!H74</f>
        <v>0</v>
      </c>
      <c r="C72" s="48">
        <f>'Расчет субсидий'!B74-1</f>
        <v>0</v>
      </c>
      <c r="D72" s="48">
        <f>C72*'Расчет субсидий'!C74</f>
        <v>0</v>
      </c>
      <c r="E72" s="45" t="e">
        <f t="shared" si="5"/>
        <v>#DIV/0!</v>
      </c>
      <c r="F72" s="44">
        <f t="shared" si="4"/>
        <v>0</v>
      </c>
    </row>
    <row r="73" spans="1:6" ht="15" customHeight="1">
      <c r="A73" s="28" t="s">
        <v>59</v>
      </c>
      <c r="B73" s="42">
        <f>'Расчет субсидий'!H75</f>
        <v>0</v>
      </c>
      <c r="C73" s="48">
        <f>'Расчет субсидий'!B75-1</f>
        <v>0</v>
      </c>
      <c r="D73" s="48">
        <f>C73*'Расчет субсидий'!C75</f>
        <v>0</v>
      </c>
      <c r="E73" s="45" t="e">
        <f t="shared" si="5"/>
        <v>#DIV/0!</v>
      </c>
      <c r="F73" s="44">
        <f t="shared" si="4"/>
        <v>0</v>
      </c>
    </row>
    <row r="74" spans="1:6" ht="15" customHeight="1">
      <c r="A74" s="28" t="s">
        <v>60</v>
      </c>
      <c r="B74" s="42">
        <f>'Расчет субсидий'!H76</f>
        <v>0</v>
      </c>
      <c r="C74" s="48">
        <f>'Расчет субсидий'!B76-1</f>
        <v>0</v>
      </c>
      <c r="D74" s="48">
        <f>C74*'Расчет субсидий'!C76</f>
        <v>0</v>
      </c>
      <c r="E74" s="45" t="e">
        <f t="shared" si="5"/>
        <v>#DIV/0!</v>
      </c>
      <c r="F74" s="44">
        <f t="shared" si="4"/>
        <v>0</v>
      </c>
    </row>
    <row r="75" spans="1:6" ht="15" customHeight="1">
      <c r="A75" s="27" t="s">
        <v>61</v>
      </c>
      <c r="B75" s="46"/>
      <c r="C75" s="47"/>
      <c r="D75" s="47"/>
      <c r="E75" s="47"/>
      <c r="F75" s="47"/>
    </row>
    <row r="76" spans="1:6" ht="15" customHeight="1">
      <c r="A76" s="28" t="s">
        <v>62</v>
      </c>
      <c r="B76" s="42">
        <f>'Расчет субсидий'!H78</f>
        <v>0</v>
      </c>
      <c r="C76" s="48">
        <f>'Расчет субсидий'!B78-1</f>
        <v>0</v>
      </c>
      <c r="D76" s="48">
        <f>C76*'Расчет субсидий'!C78</f>
        <v>0</v>
      </c>
      <c r="E76" s="45" t="e">
        <f>$B76*D76/$F76</f>
        <v>#DIV/0!</v>
      </c>
      <c r="F76" s="44">
        <f t="shared" si="4"/>
        <v>0</v>
      </c>
    </row>
    <row r="77" spans="1:6" ht="15" customHeight="1">
      <c r="A77" s="28" t="s">
        <v>63</v>
      </c>
      <c r="B77" s="42">
        <f>'Расчет субсидий'!H79</f>
        <v>0</v>
      </c>
      <c r="C77" s="48">
        <f>'Расчет субсидий'!B79-1</f>
        <v>0</v>
      </c>
      <c r="D77" s="48">
        <f>C77*'Расчет субсидий'!C79</f>
        <v>0</v>
      </c>
      <c r="E77" s="45" t="e">
        <f>$B77*D77/$F77</f>
        <v>#DIV/0!</v>
      </c>
      <c r="F77" s="44">
        <f t="shared" si="4"/>
        <v>0</v>
      </c>
    </row>
    <row r="78" spans="1:6" ht="15" customHeight="1">
      <c r="A78" s="28" t="s">
        <v>64</v>
      </c>
      <c r="B78" s="42">
        <f>'Расчет субсидий'!H80</f>
        <v>0</v>
      </c>
      <c r="C78" s="48">
        <f>'Расчет субсидий'!B80-1</f>
        <v>0</v>
      </c>
      <c r="D78" s="48">
        <f>C78*'Расчет субсидий'!C80</f>
        <v>0</v>
      </c>
      <c r="E78" s="45" t="e">
        <f>$B78*D78/$F78</f>
        <v>#DIV/0!</v>
      </c>
      <c r="F78" s="44">
        <f t="shared" si="4"/>
        <v>0</v>
      </c>
    </row>
    <row r="79" spans="1:6" ht="15" customHeight="1">
      <c r="A79" s="28" t="s">
        <v>65</v>
      </c>
      <c r="B79" s="42">
        <f>'Расчет субсидий'!H81</f>
        <v>0</v>
      </c>
      <c r="C79" s="48">
        <f>'Расчет субсидий'!B81-1</f>
        <v>0</v>
      </c>
      <c r="D79" s="48">
        <f>C79*'Расчет субсидий'!C81</f>
        <v>0</v>
      </c>
      <c r="E79" s="45" t="e">
        <f>$B79*D79/$F79</f>
        <v>#DIV/0!</v>
      </c>
      <c r="F79" s="44">
        <f t="shared" si="4"/>
        <v>0</v>
      </c>
    </row>
    <row r="80" spans="1:6" ht="15" customHeight="1">
      <c r="A80" s="28" t="s">
        <v>66</v>
      </c>
      <c r="B80" s="42">
        <f>'Расчет субсидий'!H82</f>
        <v>0</v>
      </c>
      <c r="C80" s="48">
        <f>'Расчет субсидий'!B82-1</f>
        <v>0</v>
      </c>
      <c r="D80" s="48">
        <f>C80*'Расчет субсидий'!C82</f>
        <v>0</v>
      </c>
      <c r="E80" s="45" t="e">
        <f>$B80*D80/$F80</f>
        <v>#DIV/0!</v>
      </c>
      <c r="F80" s="44">
        <f t="shared" si="4"/>
        <v>0</v>
      </c>
    </row>
    <row r="81" spans="1:6" ht="15" customHeight="1">
      <c r="A81" s="27" t="s">
        <v>67</v>
      </c>
      <c r="B81" s="46"/>
      <c r="C81" s="47"/>
      <c r="D81" s="47"/>
      <c r="E81" s="47"/>
      <c r="F81" s="47"/>
    </row>
    <row r="82" spans="1:6" ht="15" customHeight="1">
      <c r="A82" s="28" t="s">
        <v>68</v>
      </c>
      <c r="B82" s="42">
        <f>'Расчет субсидий'!H84</f>
        <v>0</v>
      </c>
      <c r="C82" s="48">
        <f>'Расчет субсидий'!B84-1</f>
        <v>0</v>
      </c>
      <c r="D82" s="48">
        <f>C82*'Расчет субсидий'!C84</f>
        <v>0</v>
      </c>
      <c r="E82" s="45" t="e">
        <f t="shared" ref="E82:E89" si="6">$B82*D82/$F82</f>
        <v>#DIV/0!</v>
      </c>
      <c r="F82" s="44">
        <f t="shared" si="4"/>
        <v>0</v>
      </c>
    </row>
    <row r="83" spans="1:6" ht="15" customHeight="1">
      <c r="A83" s="28" t="s">
        <v>69</v>
      </c>
      <c r="B83" s="42">
        <f>'Расчет субсидий'!H85</f>
        <v>0</v>
      </c>
      <c r="C83" s="48">
        <f>'Расчет субсидий'!B85-1</f>
        <v>0</v>
      </c>
      <c r="D83" s="48">
        <f>C83*'Расчет субсидий'!C85</f>
        <v>0</v>
      </c>
      <c r="E83" s="45" t="e">
        <f t="shared" si="6"/>
        <v>#DIV/0!</v>
      </c>
      <c r="F83" s="44">
        <f t="shared" si="4"/>
        <v>0</v>
      </c>
    </row>
    <row r="84" spans="1:6" ht="15" customHeight="1">
      <c r="A84" s="28" t="s">
        <v>70</v>
      </c>
      <c r="B84" s="42">
        <f>'Расчет субсидий'!H86</f>
        <v>0</v>
      </c>
      <c r="C84" s="48">
        <f>'Расчет субсидий'!B86-1</f>
        <v>0</v>
      </c>
      <c r="D84" s="48">
        <f>C84*'Расчет субсидий'!C86</f>
        <v>0</v>
      </c>
      <c r="E84" s="45" t="e">
        <f t="shared" si="6"/>
        <v>#DIV/0!</v>
      </c>
      <c r="F84" s="44">
        <f t="shared" si="4"/>
        <v>0</v>
      </c>
    </row>
    <row r="85" spans="1:6" ht="15" customHeight="1">
      <c r="A85" s="28" t="s">
        <v>71</v>
      </c>
      <c r="B85" s="42">
        <f>'Расчет субсидий'!H87</f>
        <v>0</v>
      </c>
      <c r="C85" s="48">
        <f>'Расчет субсидий'!B87-1</f>
        <v>0</v>
      </c>
      <c r="D85" s="48">
        <f>C85*'Расчет субсидий'!C87</f>
        <v>0</v>
      </c>
      <c r="E85" s="45" t="e">
        <f t="shared" si="6"/>
        <v>#DIV/0!</v>
      </c>
      <c r="F85" s="44">
        <f t="shared" si="4"/>
        <v>0</v>
      </c>
    </row>
    <row r="86" spans="1:6" ht="15" customHeight="1">
      <c r="A86" s="28" t="s">
        <v>72</v>
      </c>
      <c r="B86" s="42">
        <f>'Расчет субсидий'!H88</f>
        <v>0</v>
      </c>
      <c r="C86" s="48">
        <f>'Расчет субсидий'!B88-1</f>
        <v>0</v>
      </c>
      <c r="D86" s="48">
        <f>C86*'Расчет субсидий'!C88</f>
        <v>0</v>
      </c>
      <c r="E86" s="45" t="e">
        <f t="shared" si="6"/>
        <v>#DIV/0!</v>
      </c>
      <c r="F86" s="44">
        <f t="shared" si="4"/>
        <v>0</v>
      </c>
    </row>
    <row r="87" spans="1:6" ht="15" customHeight="1">
      <c r="A87" s="28" t="s">
        <v>73</v>
      </c>
      <c r="B87" s="42">
        <f>'Расчет субсидий'!H89</f>
        <v>0</v>
      </c>
      <c r="C87" s="48">
        <f>'Расчет субсидий'!B89-1</f>
        <v>0</v>
      </c>
      <c r="D87" s="48">
        <f>C87*'Расчет субсидий'!C89</f>
        <v>0</v>
      </c>
      <c r="E87" s="45" t="e">
        <f t="shared" si="6"/>
        <v>#DIV/0!</v>
      </c>
      <c r="F87" s="44">
        <f t="shared" si="4"/>
        <v>0</v>
      </c>
    </row>
    <row r="88" spans="1:6" ht="15" customHeight="1">
      <c r="A88" s="28" t="s">
        <v>74</v>
      </c>
      <c r="B88" s="42">
        <f>'Расчет субсидий'!H90</f>
        <v>0</v>
      </c>
      <c r="C88" s="48">
        <f>'Расчет субсидий'!B90-1</f>
        <v>0</v>
      </c>
      <c r="D88" s="48">
        <f>C88*'Расчет субсидий'!C90</f>
        <v>0</v>
      </c>
      <c r="E88" s="45" t="e">
        <f t="shared" si="6"/>
        <v>#DIV/0!</v>
      </c>
      <c r="F88" s="44">
        <f t="shared" si="4"/>
        <v>0</v>
      </c>
    </row>
    <row r="89" spans="1:6" ht="15" customHeight="1">
      <c r="A89" s="28" t="s">
        <v>75</v>
      </c>
      <c r="B89" s="42">
        <f>'Расчет субсидий'!H91</f>
        <v>0</v>
      </c>
      <c r="C89" s="48">
        <f>'Расчет субсидий'!B91-1</f>
        <v>0</v>
      </c>
      <c r="D89" s="48">
        <f>C89*'Расчет субсидий'!C91</f>
        <v>0</v>
      </c>
      <c r="E89" s="45" t="e">
        <f t="shared" si="6"/>
        <v>#DIV/0!</v>
      </c>
      <c r="F89" s="44">
        <f t="shared" si="4"/>
        <v>0</v>
      </c>
    </row>
    <row r="90" spans="1:6" ht="15" customHeight="1">
      <c r="A90" s="27" t="s">
        <v>76</v>
      </c>
      <c r="B90" s="46"/>
      <c r="C90" s="47"/>
      <c r="D90" s="47"/>
      <c r="E90" s="47"/>
      <c r="F90" s="47"/>
    </row>
    <row r="91" spans="1:6" ht="15" customHeight="1">
      <c r="A91" s="28" t="s">
        <v>77</v>
      </c>
      <c r="B91" s="42">
        <f>'Расчет субсидий'!H93</f>
        <v>0</v>
      </c>
      <c r="C91" s="48">
        <f>'Расчет субсидий'!B93-1</f>
        <v>0</v>
      </c>
      <c r="D91" s="48">
        <f>C91*'Расчет субсидий'!C93</f>
        <v>0</v>
      </c>
      <c r="E91" s="45" t="e">
        <f t="shared" ref="E91:E99" si="7">$B91*D91/$F91</f>
        <v>#DIV/0!</v>
      </c>
      <c r="F91" s="44">
        <f t="shared" si="4"/>
        <v>0</v>
      </c>
    </row>
    <row r="92" spans="1:6" ht="15" customHeight="1">
      <c r="A92" s="28" t="s">
        <v>78</v>
      </c>
      <c r="B92" s="42">
        <f>'Расчет субсидий'!H94</f>
        <v>0</v>
      </c>
      <c r="C92" s="48">
        <f>'Расчет субсидий'!B94-1</f>
        <v>0</v>
      </c>
      <c r="D92" s="48">
        <f>C92*'Расчет субсидий'!C94</f>
        <v>0</v>
      </c>
      <c r="E92" s="45" t="e">
        <f t="shared" si="7"/>
        <v>#DIV/0!</v>
      </c>
      <c r="F92" s="44">
        <f t="shared" si="4"/>
        <v>0</v>
      </c>
    </row>
    <row r="93" spans="1:6" ht="15" customHeight="1">
      <c r="A93" s="28" t="s">
        <v>79</v>
      </c>
      <c r="B93" s="42">
        <f>'Расчет субсидий'!H95</f>
        <v>0</v>
      </c>
      <c r="C93" s="48">
        <f>'Расчет субсидий'!B95-1</f>
        <v>0</v>
      </c>
      <c r="D93" s="48">
        <f>C93*'Расчет субсидий'!C95</f>
        <v>0</v>
      </c>
      <c r="E93" s="45" t="e">
        <f t="shared" si="7"/>
        <v>#DIV/0!</v>
      </c>
      <c r="F93" s="44">
        <f t="shared" si="4"/>
        <v>0</v>
      </c>
    </row>
    <row r="94" spans="1:6" ht="15" customHeight="1">
      <c r="A94" s="28" t="s">
        <v>80</v>
      </c>
      <c r="B94" s="42">
        <f>'Расчет субсидий'!H96</f>
        <v>0</v>
      </c>
      <c r="C94" s="48">
        <f>'Расчет субсидий'!B96-1</f>
        <v>0</v>
      </c>
      <c r="D94" s="48">
        <f>C94*'Расчет субсидий'!C96</f>
        <v>0</v>
      </c>
      <c r="E94" s="45" t="e">
        <f t="shared" si="7"/>
        <v>#DIV/0!</v>
      </c>
      <c r="F94" s="44">
        <f t="shared" si="4"/>
        <v>0</v>
      </c>
    </row>
    <row r="95" spans="1:6">
      <c r="A95" s="28" t="s">
        <v>81</v>
      </c>
      <c r="B95" s="42">
        <f>'Расчет субсидий'!H97</f>
        <v>0</v>
      </c>
      <c r="C95" s="48">
        <f>'Расчет субсидий'!B97-1</f>
        <v>0</v>
      </c>
      <c r="D95" s="48">
        <f>C95*'Расчет субсидий'!C97</f>
        <v>0</v>
      </c>
      <c r="E95" s="45" t="e">
        <f t="shared" si="7"/>
        <v>#DIV/0!</v>
      </c>
      <c r="F95" s="44">
        <f t="shared" si="4"/>
        <v>0</v>
      </c>
    </row>
    <row r="96" spans="1:6" ht="15" customHeight="1">
      <c r="A96" s="28" t="s">
        <v>82</v>
      </c>
      <c r="B96" s="42">
        <f>'Расчет субсидий'!H98</f>
        <v>0</v>
      </c>
      <c r="C96" s="48">
        <f>'Расчет субсидий'!B98-1</f>
        <v>0</v>
      </c>
      <c r="D96" s="48">
        <f>C96*'Расчет субсидий'!C98</f>
        <v>0</v>
      </c>
      <c r="E96" s="45" t="e">
        <f t="shared" si="7"/>
        <v>#DIV/0!</v>
      </c>
      <c r="F96" s="44">
        <f t="shared" si="4"/>
        <v>0</v>
      </c>
    </row>
    <row r="97" spans="1:6" ht="15" customHeight="1">
      <c r="A97" s="28" t="s">
        <v>83</v>
      </c>
      <c r="B97" s="42">
        <f>'Расчет субсидий'!H99</f>
        <v>0</v>
      </c>
      <c r="C97" s="48">
        <f>'Расчет субсидий'!B99-1</f>
        <v>0</v>
      </c>
      <c r="D97" s="48">
        <f>C97*'Расчет субсидий'!C99</f>
        <v>0</v>
      </c>
      <c r="E97" s="45" t="e">
        <f t="shared" si="7"/>
        <v>#DIV/0!</v>
      </c>
      <c r="F97" s="44">
        <f t="shared" si="4"/>
        <v>0</v>
      </c>
    </row>
    <row r="98" spans="1:6" ht="15" customHeight="1">
      <c r="A98" s="28" t="s">
        <v>84</v>
      </c>
      <c r="B98" s="42">
        <f>'Расчет субсидий'!H100</f>
        <v>0</v>
      </c>
      <c r="C98" s="48">
        <f>'Расчет субсидий'!B100-1</f>
        <v>0</v>
      </c>
      <c r="D98" s="48">
        <f>C98*'Расчет субсидий'!C100</f>
        <v>0</v>
      </c>
      <c r="E98" s="45" t="e">
        <f t="shared" si="7"/>
        <v>#DIV/0!</v>
      </c>
      <c r="F98" s="44">
        <f t="shared" si="4"/>
        <v>0</v>
      </c>
    </row>
    <row r="99" spans="1:6" ht="15" customHeight="1">
      <c r="A99" s="28" t="s">
        <v>85</v>
      </c>
      <c r="B99" s="42">
        <f>'Расчет субсидий'!H101</f>
        <v>0</v>
      </c>
      <c r="C99" s="48">
        <f>'Расчет субсидий'!B101-1</f>
        <v>0</v>
      </c>
      <c r="D99" s="48">
        <f>C99*'Расчет субсидий'!C101</f>
        <v>0</v>
      </c>
      <c r="E99" s="45" t="e">
        <f t="shared" si="7"/>
        <v>#DIV/0!</v>
      </c>
      <c r="F99" s="44">
        <f t="shared" si="4"/>
        <v>0</v>
      </c>
    </row>
    <row r="100" spans="1:6" ht="15" customHeight="1">
      <c r="A100" s="27" t="s">
        <v>86</v>
      </c>
      <c r="B100" s="46"/>
      <c r="C100" s="47"/>
      <c r="D100" s="47"/>
      <c r="E100" s="47"/>
      <c r="F100" s="47"/>
    </row>
    <row r="101" spans="1:6" ht="15" customHeight="1">
      <c r="A101" s="28" t="s">
        <v>87</v>
      </c>
      <c r="B101" s="42">
        <f>'Расчет субсидий'!H103</f>
        <v>0</v>
      </c>
      <c r="C101" s="48">
        <f>'Расчет субсидий'!B103-1</f>
        <v>0</v>
      </c>
      <c r="D101" s="48">
        <f>C101*'Расчет субсидий'!C103</f>
        <v>0</v>
      </c>
      <c r="E101" s="45" t="e">
        <f t="shared" ref="E101:E113" si="8">$B101*D101/$F101</f>
        <v>#DIV/0!</v>
      </c>
      <c r="F101" s="44">
        <f t="shared" si="4"/>
        <v>0</v>
      </c>
    </row>
    <row r="102" spans="1:6" ht="15" customHeight="1">
      <c r="A102" s="28" t="s">
        <v>88</v>
      </c>
      <c r="B102" s="42">
        <f>'Расчет субсидий'!H104</f>
        <v>0</v>
      </c>
      <c r="C102" s="48">
        <f>'Расчет субсидий'!B104-1</f>
        <v>0</v>
      </c>
      <c r="D102" s="48">
        <f>C102*'Расчет субсидий'!C104</f>
        <v>0</v>
      </c>
      <c r="E102" s="45" t="e">
        <f t="shared" si="8"/>
        <v>#DIV/0!</v>
      </c>
      <c r="F102" s="44">
        <f t="shared" si="4"/>
        <v>0</v>
      </c>
    </row>
    <row r="103" spans="1:6" ht="15" customHeight="1">
      <c r="A103" s="28" t="s">
        <v>89</v>
      </c>
      <c r="B103" s="42">
        <f>'Расчет субсидий'!H105</f>
        <v>0</v>
      </c>
      <c r="C103" s="48">
        <f>'Расчет субсидий'!B105-1</f>
        <v>0</v>
      </c>
      <c r="D103" s="48">
        <f>C103*'Расчет субсидий'!C105</f>
        <v>0</v>
      </c>
      <c r="E103" s="45" t="e">
        <f t="shared" si="8"/>
        <v>#DIV/0!</v>
      </c>
      <c r="F103" s="44">
        <f t="shared" si="4"/>
        <v>0</v>
      </c>
    </row>
    <row r="104" spans="1:6" ht="15" customHeight="1">
      <c r="A104" s="28" t="s">
        <v>90</v>
      </c>
      <c r="B104" s="42">
        <f>'Расчет субсидий'!H106</f>
        <v>0</v>
      </c>
      <c r="C104" s="48">
        <f>'Расчет субсидий'!B106-1</f>
        <v>0</v>
      </c>
      <c r="D104" s="48">
        <f>C104*'Расчет субсидий'!C106</f>
        <v>0</v>
      </c>
      <c r="E104" s="45" t="e">
        <f t="shared" si="8"/>
        <v>#DIV/0!</v>
      </c>
      <c r="F104" s="44">
        <f t="shared" si="4"/>
        <v>0</v>
      </c>
    </row>
    <row r="105" spans="1:6" ht="15" customHeight="1">
      <c r="A105" s="28" t="s">
        <v>91</v>
      </c>
      <c r="B105" s="42">
        <f>'Расчет субсидий'!H107</f>
        <v>0</v>
      </c>
      <c r="C105" s="48">
        <f>'Расчет субсидий'!B107-1</f>
        <v>0</v>
      </c>
      <c r="D105" s="48">
        <f>C105*'Расчет субсидий'!C107</f>
        <v>0</v>
      </c>
      <c r="E105" s="45" t="e">
        <f t="shared" si="8"/>
        <v>#DIV/0!</v>
      </c>
      <c r="F105" s="44">
        <f t="shared" si="4"/>
        <v>0</v>
      </c>
    </row>
    <row r="106" spans="1:6" ht="15" customHeight="1">
      <c r="A106" s="28" t="s">
        <v>92</v>
      </c>
      <c r="B106" s="42">
        <f>'Расчет субсидий'!H108</f>
        <v>0</v>
      </c>
      <c r="C106" s="48">
        <f>'Расчет субсидий'!B108-1</f>
        <v>0</v>
      </c>
      <c r="D106" s="48">
        <f>C106*'Расчет субсидий'!C108</f>
        <v>0</v>
      </c>
      <c r="E106" s="45" t="e">
        <f t="shared" si="8"/>
        <v>#DIV/0!</v>
      </c>
      <c r="F106" s="44">
        <f t="shared" si="4"/>
        <v>0</v>
      </c>
    </row>
    <row r="107" spans="1:6" ht="15" customHeight="1">
      <c r="A107" s="28" t="s">
        <v>93</v>
      </c>
      <c r="B107" s="42">
        <f>'Расчет субсидий'!H109</f>
        <v>0</v>
      </c>
      <c r="C107" s="48">
        <f>'Расчет субсидий'!B109-1</f>
        <v>0</v>
      </c>
      <c r="D107" s="48">
        <f>C107*'Расчет субсидий'!C109</f>
        <v>0</v>
      </c>
      <c r="E107" s="45" t="e">
        <f t="shared" si="8"/>
        <v>#DIV/0!</v>
      </c>
      <c r="F107" s="44">
        <f t="shared" si="4"/>
        <v>0</v>
      </c>
    </row>
    <row r="108" spans="1:6" ht="15" customHeight="1">
      <c r="A108" s="28" t="s">
        <v>94</v>
      </c>
      <c r="B108" s="42">
        <f>'Расчет субсидий'!H110</f>
        <v>0</v>
      </c>
      <c r="C108" s="48">
        <f>'Расчет субсидий'!B110-1</f>
        <v>0</v>
      </c>
      <c r="D108" s="48">
        <f>C108*'Расчет субсидий'!C110</f>
        <v>0</v>
      </c>
      <c r="E108" s="45" t="e">
        <f t="shared" si="8"/>
        <v>#DIV/0!</v>
      </c>
      <c r="F108" s="44">
        <f t="shared" si="4"/>
        <v>0</v>
      </c>
    </row>
    <row r="109" spans="1:6" ht="15" customHeight="1">
      <c r="A109" s="28" t="s">
        <v>95</v>
      </c>
      <c r="B109" s="42">
        <f>'Расчет субсидий'!H111</f>
        <v>0</v>
      </c>
      <c r="C109" s="48">
        <f>'Расчет субсидий'!B111-1</f>
        <v>0</v>
      </c>
      <c r="D109" s="48">
        <f>C109*'Расчет субсидий'!C111</f>
        <v>0</v>
      </c>
      <c r="E109" s="45" t="e">
        <f t="shared" si="8"/>
        <v>#DIV/0!</v>
      </c>
      <c r="F109" s="44">
        <f t="shared" si="4"/>
        <v>0</v>
      </c>
    </row>
    <row r="110" spans="1:6" ht="15" customHeight="1">
      <c r="A110" s="28" t="s">
        <v>96</v>
      </c>
      <c r="B110" s="42">
        <f>'Расчет субсидий'!H112</f>
        <v>0</v>
      </c>
      <c r="C110" s="48">
        <f>'Расчет субсидий'!B112-1</f>
        <v>0</v>
      </c>
      <c r="D110" s="48">
        <f>C110*'Расчет субсидий'!C112</f>
        <v>0</v>
      </c>
      <c r="E110" s="45" t="e">
        <f t="shared" si="8"/>
        <v>#DIV/0!</v>
      </c>
      <c r="F110" s="44">
        <f t="shared" si="4"/>
        <v>0</v>
      </c>
    </row>
    <row r="111" spans="1:6" ht="15" customHeight="1">
      <c r="A111" s="28" t="s">
        <v>97</v>
      </c>
      <c r="B111" s="42">
        <f>'Расчет субсидий'!H113</f>
        <v>0</v>
      </c>
      <c r="C111" s="48">
        <f>'Расчет субсидий'!B113-1</f>
        <v>0</v>
      </c>
      <c r="D111" s="48">
        <f>C111*'Расчет субсидий'!C113</f>
        <v>0</v>
      </c>
      <c r="E111" s="45" t="e">
        <f t="shared" si="8"/>
        <v>#DIV/0!</v>
      </c>
      <c r="F111" s="44">
        <f t="shared" si="4"/>
        <v>0</v>
      </c>
    </row>
    <row r="112" spans="1:6" ht="15" customHeight="1">
      <c r="A112" s="28" t="s">
        <v>98</v>
      </c>
      <c r="B112" s="42">
        <f>'Расчет субсидий'!H114</f>
        <v>0</v>
      </c>
      <c r="C112" s="48">
        <f>'Расчет субсидий'!B114-1</f>
        <v>0</v>
      </c>
      <c r="D112" s="48">
        <f>C112*'Расчет субсидий'!C114</f>
        <v>0</v>
      </c>
      <c r="E112" s="45" t="e">
        <f t="shared" si="8"/>
        <v>#DIV/0!</v>
      </c>
      <c r="F112" s="44">
        <f t="shared" si="4"/>
        <v>0</v>
      </c>
    </row>
    <row r="113" spans="1:6" ht="15" customHeight="1">
      <c r="A113" s="28" t="s">
        <v>99</v>
      </c>
      <c r="B113" s="42">
        <f>'Расчет субсидий'!H115</f>
        <v>0</v>
      </c>
      <c r="C113" s="48">
        <f>'Расчет субсидий'!B115-1</f>
        <v>0</v>
      </c>
      <c r="D113" s="48">
        <f>C113*'Расчет субсидий'!C115</f>
        <v>0</v>
      </c>
      <c r="E113" s="45" t="e">
        <f t="shared" si="8"/>
        <v>#DIV/0!</v>
      </c>
      <c r="F113" s="44">
        <f t="shared" si="4"/>
        <v>0</v>
      </c>
    </row>
    <row r="114" spans="1:6" ht="15" customHeight="1">
      <c r="A114" s="27" t="s">
        <v>100</v>
      </c>
      <c r="B114" s="46"/>
      <c r="C114" s="47"/>
      <c r="D114" s="47"/>
      <c r="E114" s="47"/>
      <c r="F114" s="47"/>
    </row>
    <row r="115" spans="1:6" ht="15" customHeight="1">
      <c r="A115" s="28" t="s">
        <v>101</v>
      </c>
      <c r="B115" s="42">
        <f>'Расчет субсидий'!H117</f>
        <v>0</v>
      </c>
      <c r="C115" s="48">
        <f>'Расчет субсидий'!B117-1</f>
        <v>0</v>
      </c>
      <c r="D115" s="48">
        <f>C115*'Расчет субсидий'!C117</f>
        <v>0</v>
      </c>
      <c r="E115" s="45" t="e">
        <f t="shared" ref="E115:E129" si="9">$B115*D115/$F115</f>
        <v>#DIV/0!</v>
      </c>
      <c r="F115" s="44">
        <f t="shared" si="4"/>
        <v>0</v>
      </c>
    </row>
    <row r="116" spans="1:6" ht="15" customHeight="1">
      <c r="A116" s="28" t="s">
        <v>102</v>
      </c>
      <c r="B116" s="42">
        <f>'Расчет субсидий'!H118</f>
        <v>0</v>
      </c>
      <c r="C116" s="48">
        <f>'Расчет субсидий'!B118-1</f>
        <v>0</v>
      </c>
      <c r="D116" s="48">
        <f>C116*'Расчет субсидий'!C118</f>
        <v>0</v>
      </c>
      <c r="E116" s="45" t="e">
        <f t="shared" si="9"/>
        <v>#DIV/0!</v>
      </c>
      <c r="F116" s="44">
        <f t="shared" si="4"/>
        <v>0</v>
      </c>
    </row>
    <row r="117" spans="1:6" ht="15" customHeight="1">
      <c r="A117" s="28" t="s">
        <v>103</v>
      </c>
      <c r="B117" s="42">
        <f>'Расчет субсидий'!H119</f>
        <v>0</v>
      </c>
      <c r="C117" s="48">
        <f>'Расчет субсидий'!B119-1</f>
        <v>0</v>
      </c>
      <c r="D117" s="48">
        <f>C117*'Расчет субсидий'!C119</f>
        <v>0</v>
      </c>
      <c r="E117" s="45" t="e">
        <f t="shared" si="9"/>
        <v>#DIV/0!</v>
      </c>
      <c r="F117" s="44">
        <f t="shared" si="4"/>
        <v>0</v>
      </c>
    </row>
    <row r="118" spans="1:6" ht="15" customHeight="1">
      <c r="A118" s="28" t="s">
        <v>104</v>
      </c>
      <c r="B118" s="42">
        <f>'Расчет субсидий'!H120</f>
        <v>0</v>
      </c>
      <c r="C118" s="48">
        <f>'Расчет субсидий'!B120-1</f>
        <v>0</v>
      </c>
      <c r="D118" s="48">
        <f>C118*'Расчет субсидий'!C120</f>
        <v>0</v>
      </c>
      <c r="E118" s="45" t="e">
        <f t="shared" si="9"/>
        <v>#DIV/0!</v>
      </c>
      <c r="F118" s="44">
        <f t="shared" si="4"/>
        <v>0</v>
      </c>
    </row>
    <row r="119" spans="1:6" ht="15" customHeight="1">
      <c r="A119" s="28" t="s">
        <v>105</v>
      </c>
      <c r="B119" s="42">
        <f>'Расчет субсидий'!H121</f>
        <v>0</v>
      </c>
      <c r="C119" s="48">
        <f>'Расчет субсидий'!B121-1</f>
        <v>0</v>
      </c>
      <c r="D119" s="48">
        <f>C119*'Расчет субсидий'!C121</f>
        <v>0</v>
      </c>
      <c r="E119" s="45" t="e">
        <f t="shared" si="9"/>
        <v>#DIV/0!</v>
      </c>
      <c r="F119" s="44">
        <f t="shared" si="4"/>
        <v>0</v>
      </c>
    </row>
    <row r="120" spans="1:6" ht="15" customHeight="1">
      <c r="A120" s="28" t="s">
        <v>106</v>
      </c>
      <c r="B120" s="42">
        <f>'Расчет субсидий'!H122</f>
        <v>0</v>
      </c>
      <c r="C120" s="48">
        <f>'Расчет субсидий'!B122-1</f>
        <v>0</v>
      </c>
      <c r="D120" s="48">
        <f>C120*'Расчет субсидий'!C122</f>
        <v>0</v>
      </c>
      <c r="E120" s="45" t="e">
        <f t="shared" si="9"/>
        <v>#DIV/0!</v>
      </c>
      <c r="F120" s="44">
        <f t="shared" si="4"/>
        <v>0</v>
      </c>
    </row>
    <row r="121" spans="1:6" ht="15" customHeight="1">
      <c r="A121" s="28" t="s">
        <v>107</v>
      </c>
      <c r="B121" s="42">
        <f>'Расчет субсидий'!H123</f>
        <v>0</v>
      </c>
      <c r="C121" s="48">
        <f>'Расчет субсидий'!B123-1</f>
        <v>0</v>
      </c>
      <c r="D121" s="48">
        <f>C121*'Расчет субсидий'!C123</f>
        <v>0</v>
      </c>
      <c r="E121" s="45" t="e">
        <f t="shared" si="9"/>
        <v>#DIV/0!</v>
      </c>
      <c r="F121" s="44">
        <f t="shared" ref="F121:F184" si="10">D121</f>
        <v>0</v>
      </c>
    </row>
    <row r="122" spans="1:6" ht="15" customHeight="1">
      <c r="A122" s="28" t="s">
        <v>108</v>
      </c>
      <c r="B122" s="42">
        <f>'Расчет субсидий'!H124</f>
        <v>0</v>
      </c>
      <c r="C122" s="48">
        <f>'Расчет субсидий'!B124-1</f>
        <v>0</v>
      </c>
      <c r="D122" s="48">
        <f>C122*'Расчет субсидий'!C124</f>
        <v>0</v>
      </c>
      <c r="E122" s="45" t="e">
        <f t="shared" si="9"/>
        <v>#DIV/0!</v>
      </c>
      <c r="F122" s="44">
        <f t="shared" si="10"/>
        <v>0</v>
      </c>
    </row>
    <row r="123" spans="1:6" ht="15" customHeight="1">
      <c r="A123" s="28" t="s">
        <v>109</v>
      </c>
      <c r="B123" s="42">
        <f>'Расчет субсидий'!H125</f>
        <v>0</v>
      </c>
      <c r="C123" s="48">
        <f>'Расчет субсидий'!B125-1</f>
        <v>0</v>
      </c>
      <c r="D123" s="48">
        <f>C123*'Расчет субсидий'!C125</f>
        <v>0</v>
      </c>
      <c r="E123" s="45" t="e">
        <f t="shared" si="9"/>
        <v>#DIV/0!</v>
      </c>
      <c r="F123" s="44">
        <f t="shared" si="10"/>
        <v>0</v>
      </c>
    </row>
    <row r="124" spans="1:6" ht="15" customHeight="1">
      <c r="A124" s="28" t="s">
        <v>110</v>
      </c>
      <c r="B124" s="42">
        <f>'Расчет субсидий'!H126</f>
        <v>0</v>
      </c>
      <c r="C124" s="48">
        <f>'Расчет субсидий'!B126-1</f>
        <v>0</v>
      </c>
      <c r="D124" s="48">
        <f>C124*'Расчет субсидий'!C126</f>
        <v>0</v>
      </c>
      <c r="E124" s="45" t="e">
        <f t="shared" si="9"/>
        <v>#DIV/0!</v>
      </c>
      <c r="F124" s="44">
        <f t="shared" si="10"/>
        <v>0</v>
      </c>
    </row>
    <row r="125" spans="1:6" ht="15" customHeight="1">
      <c r="A125" s="28" t="s">
        <v>111</v>
      </c>
      <c r="B125" s="42">
        <f>'Расчет субсидий'!H127</f>
        <v>0</v>
      </c>
      <c r="C125" s="48">
        <f>'Расчет субсидий'!B127-1</f>
        <v>0</v>
      </c>
      <c r="D125" s="48">
        <f>C125*'Расчет субсидий'!C127</f>
        <v>0</v>
      </c>
      <c r="E125" s="45" t="e">
        <f t="shared" si="9"/>
        <v>#DIV/0!</v>
      </c>
      <c r="F125" s="44">
        <f t="shared" si="10"/>
        <v>0</v>
      </c>
    </row>
    <row r="126" spans="1:6" ht="15" customHeight="1">
      <c r="A126" s="28" t="s">
        <v>112</v>
      </c>
      <c r="B126" s="42">
        <f>'Расчет субсидий'!H128</f>
        <v>0</v>
      </c>
      <c r="C126" s="48">
        <f>'Расчет субсидий'!B128-1</f>
        <v>0</v>
      </c>
      <c r="D126" s="48">
        <f>C126*'Расчет субсидий'!C128</f>
        <v>0</v>
      </c>
      <c r="E126" s="45" t="e">
        <f t="shared" si="9"/>
        <v>#DIV/0!</v>
      </c>
      <c r="F126" s="44">
        <f t="shared" si="10"/>
        <v>0</v>
      </c>
    </row>
    <row r="127" spans="1:6" ht="15" customHeight="1">
      <c r="A127" s="28" t="s">
        <v>113</v>
      </c>
      <c r="B127" s="42">
        <f>'Расчет субсидий'!H129</f>
        <v>0</v>
      </c>
      <c r="C127" s="48">
        <f>'Расчет субсидий'!B129-1</f>
        <v>0</v>
      </c>
      <c r="D127" s="48">
        <f>C127*'Расчет субсидий'!C129</f>
        <v>0</v>
      </c>
      <c r="E127" s="45" t="e">
        <f t="shared" si="9"/>
        <v>#DIV/0!</v>
      </c>
      <c r="F127" s="44">
        <f t="shared" si="10"/>
        <v>0</v>
      </c>
    </row>
    <row r="128" spans="1:6" ht="15" customHeight="1">
      <c r="A128" s="28" t="s">
        <v>114</v>
      </c>
      <c r="B128" s="42">
        <f>'Расчет субсидий'!H130</f>
        <v>0</v>
      </c>
      <c r="C128" s="48">
        <f>'Расчет субсидий'!B130-1</f>
        <v>0</v>
      </c>
      <c r="D128" s="48">
        <f>C128*'Расчет субсидий'!C130</f>
        <v>0</v>
      </c>
      <c r="E128" s="45" t="e">
        <f t="shared" si="9"/>
        <v>#DIV/0!</v>
      </c>
      <c r="F128" s="44">
        <f t="shared" si="10"/>
        <v>0</v>
      </c>
    </row>
    <row r="129" spans="1:6" ht="15" customHeight="1">
      <c r="A129" s="28" t="s">
        <v>115</v>
      </c>
      <c r="B129" s="42">
        <f>'Расчет субсидий'!H131</f>
        <v>0</v>
      </c>
      <c r="C129" s="48">
        <f>'Расчет субсидий'!B131-1</f>
        <v>0</v>
      </c>
      <c r="D129" s="48">
        <f>C129*'Расчет субсидий'!C131</f>
        <v>0</v>
      </c>
      <c r="E129" s="45" t="e">
        <f t="shared" si="9"/>
        <v>#DIV/0!</v>
      </c>
      <c r="F129" s="44">
        <f t="shared" si="10"/>
        <v>0</v>
      </c>
    </row>
    <row r="130" spans="1:6" ht="15" customHeight="1">
      <c r="A130" s="27" t="s">
        <v>116</v>
      </c>
      <c r="B130" s="46"/>
      <c r="C130" s="47"/>
      <c r="D130" s="47"/>
      <c r="E130" s="47"/>
      <c r="F130" s="47"/>
    </row>
    <row r="131" spans="1:6" ht="15" customHeight="1">
      <c r="A131" s="28" t="s">
        <v>117</v>
      </c>
      <c r="B131" s="42">
        <f>'Расчет субсидий'!H133</f>
        <v>0</v>
      </c>
      <c r="C131" s="48">
        <f>'Расчет субсидий'!B133-1</f>
        <v>0</v>
      </c>
      <c r="D131" s="48">
        <f>C131*'Расчет субсидий'!C133</f>
        <v>0</v>
      </c>
      <c r="E131" s="45" t="e">
        <f t="shared" ref="E131:E137" si="11">$B131*D131/$F131</f>
        <v>#DIV/0!</v>
      </c>
      <c r="F131" s="44">
        <f t="shared" si="10"/>
        <v>0</v>
      </c>
    </row>
    <row r="132" spans="1:6" ht="15" customHeight="1">
      <c r="A132" s="28" t="s">
        <v>118</v>
      </c>
      <c r="B132" s="42">
        <f>'Расчет субсидий'!H134</f>
        <v>0</v>
      </c>
      <c r="C132" s="48">
        <f>'Расчет субсидий'!B134-1</f>
        <v>0</v>
      </c>
      <c r="D132" s="48">
        <f>C132*'Расчет субсидий'!C134</f>
        <v>0</v>
      </c>
      <c r="E132" s="45" t="e">
        <f t="shared" si="11"/>
        <v>#DIV/0!</v>
      </c>
      <c r="F132" s="44">
        <f t="shared" si="10"/>
        <v>0</v>
      </c>
    </row>
    <row r="133" spans="1:6" ht="15" customHeight="1">
      <c r="A133" s="28" t="s">
        <v>119</v>
      </c>
      <c r="B133" s="42">
        <f>'Расчет субсидий'!H135</f>
        <v>0</v>
      </c>
      <c r="C133" s="48">
        <f>'Расчет субсидий'!B135-1</f>
        <v>0</v>
      </c>
      <c r="D133" s="48">
        <f>C133*'Расчет субсидий'!C135</f>
        <v>0</v>
      </c>
      <c r="E133" s="45" t="e">
        <f t="shared" si="11"/>
        <v>#DIV/0!</v>
      </c>
      <c r="F133" s="44">
        <f t="shared" si="10"/>
        <v>0</v>
      </c>
    </row>
    <row r="134" spans="1:6" ht="15" customHeight="1">
      <c r="A134" s="28" t="s">
        <v>120</v>
      </c>
      <c r="B134" s="42">
        <f>'Расчет субсидий'!H136</f>
        <v>0</v>
      </c>
      <c r="C134" s="48">
        <f>'Расчет субсидий'!B136-1</f>
        <v>0</v>
      </c>
      <c r="D134" s="48">
        <f>C134*'Расчет субсидий'!C136</f>
        <v>0</v>
      </c>
      <c r="E134" s="45" t="e">
        <f t="shared" si="11"/>
        <v>#DIV/0!</v>
      </c>
      <c r="F134" s="44">
        <f t="shared" si="10"/>
        <v>0</v>
      </c>
    </row>
    <row r="135" spans="1:6" ht="15" customHeight="1">
      <c r="A135" s="28" t="s">
        <v>121</v>
      </c>
      <c r="B135" s="42">
        <f>'Расчет субсидий'!H137</f>
        <v>0</v>
      </c>
      <c r="C135" s="48">
        <f>'Расчет субсидий'!B137-1</f>
        <v>0</v>
      </c>
      <c r="D135" s="48">
        <f>C135*'Расчет субсидий'!C137</f>
        <v>0</v>
      </c>
      <c r="E135" s="45" t="e">
        <f t="shared" si="11"/>
        <v>#DIV/0!</v>
      </c>
      <c r="F135" s="44">
        <f t="shared" si="10"/>
        <v>0</v>
      </c>
    </row>
    <row r="136" spans="1:6" ht="15" customHeight="1">
      <c r="A136" s="28" t="s">
        <v>122</v>
      </c>
      <c r="B136" s="42">
        <f>'Расчет субсидий'!H138</f>
        <v>0</v>
      </c>
      <c r="C136" s="48">
        <f>'Расчет субсидий'!B138-1</f>
        <v>0</v>
      </c>
      <c r="D136" s="48">
        <f>C136*'Расчет субсидий'!C138</f>
        <v>0</v>
      </c>
      <c r="E136" s="45" t="e">
        <f t="shared" si="11"/>
        <v>#DIV/0!</v>
      </c>
      <c r="F136" s="44">
        <f t="shared" si="10"/>
        <v>0</v>
      </c>
    </row>
    <row r="137" spans="1:6" ht="15" customHeight="1">
      <c r="A137" s="28" t="s">
        <v>123</v>
      </c>
      <c r="B137" s="42">
        <f>'Расчет субсидий'!H139</f>
        <v>0</v>
      </c>
      <c r="C137" s="48">
        <f>'Расчет субсидий'!B139-1</f>
        <v>0</v>
      </c>
      <c r="D137" s="48">
        <f>C137*'Расчет субсидий'!C139</f>
        <v>0</v>
      </c>
      <c r="E137" s="45" t="e">
        <f t="shared" si="11"/>
        <v>#DIV/0!</v>
      </c>
      <c r="F137" s="44">
        <f t="shared" si="10"/>
        <v>0</v>
      </c>
    </row>
    <row r="138" spans="1:6" ht="15" customHeight="1">
      <c r="A138" s="27" t="s">
        <v>124</v>
      </c>
      <c r="B138" s="46"/>
      <c r="C138" s="47"/>
      <c r="D138" s="47"/>
      <c r="E138" s="47"/>
      <c r="F138" s="47"/>
    </row>
    <row r="139" spans="1:6" ht="15" customHeight="1">
      <c r="A139" s="28" t="s">
        <v>125</v>
      </c>
      <c r="B139" s="42">
        <f>'Расчет субсидий'!H141</f>
        <v>0</v>
      </c>
      <c r="C139" s="48">
        <f>'Расчет субсидий'!B141-1</f>
        <v>0</v>
      </c>
      <c r="D139" s="48">
        <f>C139*'Расчет субсидий'!C141</f>
        <v>0</v>
      </c>
      <c r="E139" s="45" t="e">
        <f t="shared" ref="E139:E146" si="12">$B139*D139/$F139</f>
        <v>#DIV/0!</v>
      </c>
      <c r="F139" s="44">
        <f t="shared" si="10"/>
        <v>0</v>
      </c>
    </row>
    <row r="140" spans="1:6" ht="15" customHeight="1">
      <c r="A140" s="28" t="s">
        <v>126</v>
      </c>
      <c r="B140" s="42">
        <f>'Расчет субсидий'!H142</f>
        <v>0</v>
      </c>
      <c r="C140" s="48">
        <f>'Расчет субсидий'!B142-1</f>
        <v>0</v>
      </c>
      <c r="D140" s="48">
        <f>C140*'Расчет субсидий'!C142</f>
        <v>0</v>
      </c>
      <c r="E140" s="45" t="e">
        <f t="shared" si="12"/>
        <v>#DIV/0!</v>
      </c>
      <c r="F140" s="44">
        <f t="shared" si="10"/>
        <v>0</v>
      </c>
    </row>
    <row r="141" spans="1:6" ht="15" customHeight="1">
      <c r="A141" s="28" t="s">
        <v>127</v>
      </c>
      <c r="B141" s="42">
        <f>'Расчет субсидий'!H143</f>
        <v>0</v>
      </c>
      <c r="C141" s="48">
        <f>'Расчет субсидий'!B143-1</f>
        <v>0</v>
      </c>
      <c r="D141" s="48">
        <f>C141*'Расчет субсидий'!C143</f>
        <v>0</v>
      </c>
      <c r="E141" s="45" t="e">
        <f t="shared" si="12"/>
        <v>#DIV/0!</v>
      </c>
      <c r="F141" s="44">
        <f t="shared" si="10"/>
        <v>0</v>
      </c>
    </row>
    <row r="142" spans="1:6" ht="15" customHeight="1">
      <c r="A142" s="28" t="s">
        <v>128</v>
      </c>
      <c r="B142" s="42">
        <f>'Расчет субсидий'!H144</f>
        <v>0</v>
      </c>
      <c r="C142" s="48">
        <f>'Расчет субсидий'!B144-1</f>
        <v>0</v>
      </c>
      <c r="D142" s="48">
        <f>C142*'Расчет субсидий'!C144</f>
        <v>0</v>
      </c>
      <c r="E142" s="45" t="e">
        <f t="shared" si="12"/>
        <v>#DIV/0!</v>
      </c>
      <c r="F142" s="44">
        <f t="shared" si="10"/>
        <v>0</v>
      </c>
    </row>
    <row r="143" spans="1:6" ht="15" customHeight="1">
      <c r="A143" s="28" t="s">
        <v>129</v>
      </c>
      <c r="B143" s="42">
        <f>'Расчет субсидий'!H145</f>
        <v>0</v>
      </c>
      <c r="C143" s="48">
        <f>'Расчет субсидий'!B145-1</f>
        <v>0</v>
      </c>
      <c r="D143" s="48">
        <f>C143*'Расчет субсидий'!C145</f>
        <v>0</v>
      </c>
      <c r="E143" s="45" t="e">
        <f t="shared" si="12"/>
        <v>#DIV/0!</v>
      </c>
      <c r="F143" s="44">
        <f t="shared" si="10"/>
        <v>0</v>
      </c>
    </row>
    <row r="144" spans="1:6" ht="15" customHeight="1">
      <c r="A144" s="28" t="s">
        <v>130</v>
      </c>
      <c r="B144" s="42">
        <f>'Расчет субсидий'!H146</f>
        <v>0</v>
      </c>
      <c r="C144" s="48">
        <f>'Расчет субсидий'!B146-1</f>
        <v>0</v>
      </c>
      <c r="D144" s="48">
        <f>C144*'Расчет субсидий'!C146</f>
        <v>0</v>
      </c>
      <c r="E144" s="45" t="e">
        <f t="shared" si="12"/>
        <v>#DIV/0!</v>
      </c>
      <c r="F144" s="44">
        <f t="shared" si="10"/>
        <v>0</v>
      </c>
    </row>
    <row r="145" spans="1:6" ht="15" customHeight="1">
      <c r="A145" s="28" t="s">
        <v>131</v>
      </c>
      <c r="B145" s="42">
        <f>'Расчет субсидий'!H147</f>
        <v>0</v>
      </c>
      <c r="C145" s="48">
        <f>'Расчет субсидий'!B147-1</f>
        <v>0</v>
      </c>
      <c r="D145" s="48">
        <f>C145*'Расчет субсидий'!C147</f>
        <v>0</v>
      </c>
      <c r="E145" s="45" t="e">
        <f t="shared" si="12"/>
        <v>#DIV/0!</v>
      </c>
      <c r="F145" s="44">
        <f t="shared" si="10"/>
        <v>0</v>
      </c>
    </row>
    <row r="146" spans="1:6" ht="15" customHeight="1">
      <c r="A146" s="28" t="s">
        <v>132</v>
      </c>
      <c r="B146" s="42">
        <f>'Расчет субсидий'!H148</f>
        <v>0</v>
      </c>
      <c r="C146" s="48">
        <f>'Расчет субсидий'!B148-1</f>
        <v>0</v>
      </c>
      <c r="D146" s="48">
        <f>C146*'Расчет субсидий'!C148</f>
        <v>0</v>
      </c>
      <c r="E146" s="45" t="e">
        <f t="shared" si="12"/>
        <v>#DIV/0!</v>
      </c>
      <c r="F146" s="44">
        <f t="shared" si="10"/>
        <v>0</v>
      </c>
    </row>
    <row r="147" spans="1:6" ht="15" customHeight="1">
      <c r="A147" s="27" t="s">
        <v>133</v>
      </c>
      <c r="B147" s="46"/>
      <c r="C147" s="47"/>
      <c r="D147" s="47"/>
      <c r="E147" s="47"/>
      <c r="F147" s="47"/>
    </row>
    <row r="148" spans="1:6" ht="15" customHeight="1">
      <c r="A148" s="28" t="s">
        <v>134</v>
      </c>
      <c r="B148" s="42">
        <f>'Расчет субсидий'!H150</f>
        <v>0</v>
      </c>
      <c r="C148" s="48">
        <f>'Расчет субсидий'!B150-1</f>
        <v>0</v>
      </c>
      <c r="D148" s="48">
        <f>C148*'Расчет субсидий'!C150</f>
        <v>0</v>
      </c>
      <c r="E148" s="45" t="e">
        <f t="shared" ref="E148:E153" si="13">$B148*D148/$F148</f>
        <v>#DIV/0!</v>
      </c>
      <c r="F148" s="44">
        <f t="shared" si="10"/>
        <v>0</v>
      </c>
    </row>
    <row r="149" spans="1:6" ht="15" customHeight="1">
      <c r="A149" s="28" t="s">
        <v>135</v>
      </c>
      <c r="B149" s="42">
        <f>'Расчет субсидий'!H151</f>
        <v>0</v>
      </c>
      <c r="C149" s="48">
        <f>'Расчет субсидий'!B151-1</f>
        <v>0</v>
      </c>
      <c r="D149" s="48">
        <f>C149*'Расчет субсидий'!C151</f>
        <v>0</v>
      </c>
      <c r="E149" s="45" t="e">
        <f t="shared" si="13"/>
        <v>#DIV/0!</v>
      </c>
      <c r="F149" s="44">
        <f t="shared" si="10"/>
        <v>0</v>
      </c>
    </row>
    <row r="150" spans="1:6" ht="15" customHeight="1">
      <c r="A150" s="28" t="s">
        <v>136</v>
      </c>
      <c r="B150" s="42">
        <f>'Расчет субсидий'!H152</f>
        <v>0</v>
      </c>
      <c r="C150" s="48">
        <f>'Расчет субсидий'!B152-1</f>
        <v>0</v>
      </c>
      <c r="D150" s="48">
        <f>C150*'Расчет субсидий'!C152</f>
        <v>0</v>
      </c>
      <c r="E150" s="45" t="e">
        <f t="shared" si="13"/>
        <v>#DIV/0!</v>
      </c>
      <c r="F150" s="44">
        <f t="shared" si="10"/>
        <v>0</v>
      </c>
    </row>
    <row r="151" spans="1:6" ht="15" customHeight="1">
      <c r="A151" s="28" t="s">
        <v>137</v>
      </c>
      <c r="B151" s="42">
        <f>'Расчет субсидий'!H153</f>
        <v>0</v>
      </c>
      <c r="C151" s="48">
        <f>'Расчет субсидий'!B153-1</f>
        <v>0</v>
      </c>
      <c r="D151" s="48">
        <f>C151*'Расчет субсидий'!C153</f>
        <v>0</v>
      </c>
      <c r="E151" s="45" t="e">
        <f t="shared" si="13"/>
        <v>#DIV/0!</v>
      </c>
      <c r="F151" s="44">
        <f t="shared" si="10"/>
        <v>0</v>
      </c>
    </row>
    <row r="152" spans="1:6" ht="15" customHeight="1">
      <c r="A152" s="28" t="s">
        <v>138</v>
      </c>
      <c r="B152" s="42">
        <f>'Расчет субсидий'!H154</f>
        <v>0</v>
      </c>
      <c r="C152" s="48">
        <f>'Расчет субсидий'!B154-1</f>
        <v>0</v>
      </c>
      <c r="D152" s="48">
        <f>C152*'Расчет субсидий'!C154</f>
        <v>0</v>
      </c>
      <c r="E152" s="45" t="e">
        <f t="shared" si="13"/>
        <v>#DIV/0!</v>
      </c>
      <c r="F152" s="44">
        <f t="shared" si="10"/>
        <v>0</v>
      </c>
    </row>
    <row r="153" spans="1:6" ht="15" customHeight="1">
      <c r="A153" s="28" t="s">
        <v>139</v>
      </c>
      <c r="B153" s="42">
        <f>'Расчет субсидий'!H155</f>
        <v>0</v>
      </c>
      <c r="C153" s="48">
        <f>'Расчет субсидий'!B155-1</f>
        <v>0</v>
      </c>
      <c r="D153" s="48">
        <f>C153*'Расчет субсидий'!C155</f>
        <v>0</v>
      </c>
      <c r="E153" s="45" t="e">
        <f t="shared" si="13"/>
        <v>#DIV/0!</v>
      </c>
      <c r="F153" s="44">
        <f t="shared" si="10"/>
        <v>0</v>
      </c>
    </row>
    <row r="154" spans="1:6" ht="15" customHeight="1">
      <c r="A154" s="27" t="s">
        <v>140</v>
      </c>
      <c r="B154" s="46"/>
      <c r="C154" s="47"/>
      <c r="D154" s="47"/>
      <c r="E154" s="47"/>
      <c r="F154" s="47"/>
    </row>
    <row r="155" spans="1:6" ht="15" customHeight="1">
      <c r="A155" s="28" t="s">
        <v>141</v>
      </c>
      <c r="B155" s="42">
        <f>'Расчет субсидий'!H157</f>
        <v>0</v>
      </c>
      <c r="C155" s="48">
        <f>'Расчет субсидий'!B157-1</f>
        <v>0</v>
      </c>
      <c r="D155" s="48">
        <f>C155*'Расчет субсидий'!C157</f>
        <v>0</v>
      </c>
      <c r="E155" s="45" t="e">
        <f t="shared" ref="E155:E166" si="14">$B155*D155/$F155</f>
        <v>#DIV/0!</v>
      </c>
      <c r="F155" s="44">
        <f t="shared" si="10"/>
        <v>0</v>
      </c>
    </row>
    <row r="156" spans="1:6" ht="15" customHeight="1">
      <c r="A156" s="28" t="s">
        <v>142</v>
      </c>
      <c r="B156" s="42">
        <f>'Расчет субсидий'!H158</f>
        <v>0</v>
      </c>
      <c r="C156" s="48">
        <f>'Расчет субсидий'!B158-1</f>
        <v>0</v>
      </c>
      <c r="D156" s="48">
        <f>C156*'Расчет субсидий'!C158</f>
        <v>0</v>
      </c>
      <c r="E156" s="45" t="e">
        <f t="shared" si="14"/>
        <v>#DIV/0!</v>
      </c>
      <c r="F156" s="44">
        <f t="shared" si="10"/>
        <v>0</v>
      </c>
    </row>
    <row r="157" spans="1:6" ht="15" customHeight="1">
      <c r="A157" s="28" t="s">
        <v>143</v>
      </c>
      <c r="B157" s="42">
        <f>'Расчет субсидий'!H159</f>
        <v>0</v>
      </c>
      <c r="C157" s="48">
        <f>'Расчет субсидий'!B159-1</f>
        <v>0</v>
      </c>
      <c r="D157" s="48">
        <f>C157*'Расчет субсидий'!C159</f>
        <v>0</v>
      </c>
      <c r="E157" s="45" t="e">
        <f t="shared" si="14"/>
        <v>#DIV/0!</v>
      </c>
      <c r="F157" s="44">
        <f t="shared" si="10"/>
        <v>0</v>
      </c>
    </row>
    <row r="158" spans="1:6" ht="15" customHeight="1">
      <c r="A158" s="28" t="s">
        <v>144</v>
      </c>
      <c r="B158" s="42">
        <f>'Расчет субсидий'!H160</f>
        <v>0</v>
      </c>
      <c r="C158" s="48">
        <f>'Расчет субсидий'!B160-1</f>
        <v>0</v>
      </c>
      <c r="D158" s="48">
        <f>C158*'Расчет субсидий'!C160</f>
        <v>0</v>
      </c>
      <c r="E158" s="45" t="e">
        <f t="shared" si="14"/>
        <v>#DIV/0!</v>
      </c>
      <c r="F158" s="44">
        <f t="shared" si="10"/>
        <v>0</v>
      </c>
    </row>
    <row r="159" spans="1:6" ht="15" customHeight="1">
      <c r="A159" s="28" t="s">
        <v>145</v>
      </c>
      <c r="B159" s="42">
        <f>'Расчет субсидий'!H161</f>
        <v>0</v>
      </c>
      <c r="C159" s="48">
        <f>'Расчет субсидий'!B161-1</f>
        <v>0</v>
      </c>
      <c r="D159" s="48">
        <f>C159*'Расчет субсидий'!C161</f>
        <v>0</v>
      </c>
      <c r="E159" s="45" t="e">
        <f t="shared" si="14"/>
        <v>#DIV/0!</v>
      </c>
      <c r="F159" s="44">
        <f t="shared" si="10"/>
        <v>0</v>
      </c>
    </row>
    <row r="160" spans="1:6" ht="15" customHeight="1">
      <c r="A160" s="28" t="s">
        <v>146</v>
      </c>
      <c r="B160" s="42">
        <f>'Расчет субсидий'!H162</f>
        <v>0</v>
      </c>
      <c r="C160" s="48">
        <f>'Расчет субсидий'!B162-1</f>
        <v>0</v>
      </c>
      <c r="D160" s="48">
        <f>C160*'Расчет субсидий'!C162</f>
        <v>0</v>
      </c>
      <c r="E160" s="45" t="e">
        <f t="shared" si="14"/>
        <v>#DIV/0!</v>
      </c>
      <c r="F160" s="44">
        <f t="shared" si="10"/>
        <v>0</v>
      </c>
    </row>
    <row r="161" spans="1:6" ht="15" customHeight="1">
      <c r="A161" s="28" t="s">
        <v>147</v>
      </c>
      <c r="B161" s="42">
        <f>'Расчет субсидий'!H163</f>
        <v>0</v>
      </c>
      <c r="C161" s="48">
        <f>'Расчет субсидий'!B163-1</f>
        <v>0</v>
      </c>
      <c r="D161" s="48">
        <f>C161*'Расчет субсидий'!C163</f>
        <v>0</v>
      </c>
      <c r="E161" s="45" t="e">
        <f t="shared" si="14"/>
        <v>#DIV/0!</v>
      </c>
      <c r="F161" s="44">
        <f t="shared" si="10"/>
        <v>0</v>
      </c>
    </row>
    <row r="162" spans="1:6" ht="15" customHeight="1">
      <c r="A162" s="28" t="s">
        <v>148</v>
      </c>
      <c r="B162" s="42">
        <f>'Расчет субсидий'!H164</f>
        <v>0</v>
      </c>
      <c r="C162" s="48">
        <f>'Расчет субсидий'!B164-1</f>
        <v>0</v>
      </c>
      <c r="D162" s="48">
        <f>C162*'Расчет субсидий'!C164</f>
        <v>0</v>
      </c>
      <c r="E162" s="45" t="e">
        <f t="shared" si="14"/>
        <v>#DIV/0!</v>
      </c>
      <c r="F162" s="44">
        <f t="shared" si="10"/>
        <v>0</v>
      </c>
    </row>
    <row r="163" spans="1:6" ht="15" customHeight="1">
      <c r="A163" s="28" t="s">
        <v>149</v>
      </c>
      <c r="B163" s="42">
        <f>'Расчет субсидий'!H165</f>
        <v>0</v>
      </c>
      <c r="C163" s="48">
        <f>'Расчет субсидий'!B165-1</f>
        <v>0</v>
      </c>
      <c r="D163" s="48">
        <f>C163*'Расчет субсидий'!C165</f>
        <v>0</v>
      </c>
      <c r="E163" s="45" t="e">
        <f t="shared" si="14"/>
        <v>#DIV/0!</v>
      </c>
      <c r="F163" s="44">
        <f t="shared" si="10"/>
        <v>0</v>
      </c>
    </row>
    <row r="164" spans="1:6" ht="15" customHeight="1">
      <c r="A164" s="28" t="s">
        <v>150</v>
      </c>
      <c r="B164" s="42">
        <f>'Расчет субсидий'!H166</f>
        <v>0</v>
      </c>
      <c r="C164" s="48">
        <f>'Расчет субсидий'!B166-1</f>
        <v>0</v>
      </c>
      <c r="D164" s="48">
        <f>C164*'Расчет субсидий'!C166</f>
        <v>0</v>
      </c>
      <c r="E164" s="45" t="e">
        <f t="shared" si="14"/>
        <v>#DIV/0!</v>
      </c>
      <c r="F164" s="44">
        <f t="shared" si="10"/>
        <v>0</v>
      </c>
    </row>
    <row r="165" spans="1:6" ht="15" customHeight="1">
      <c r="A165" s="28" t="s">
        <v>151</v>
      </c>
      <c r="B165" s="42">
        <f>'Расчет субсидий'!H167</f>
        <v>0</v>
      </c>
      <c r="C165" s="48">
        <f>'Расчет субсидий'!B167-1</f>
        <v>0</v>
      </c>
      <c r="D165" s="48">
        <f>C165*'Расчет субсидий'!C167</f>
        <v>0</v>
      </c>
      <c r="E165" s="45" t="e">
        <f t="shared" si="14"/>
        <v>#DIV/0!</v>
      </c>
      <c r="F165" s="44">
        <f t="shared" si="10"/>
        <v>0</v>
      </c>
    </row>
    <row r="166" spans="1:6" ht="15" customHeight="1">
      <c r="A166" s="28" t="s">
        <v>152</v>
      </c>
      <c r="B166" s="42">
        <f>'Расчет субсидий'!H168</f>
        <v>0</v>
      </c>
      <c r="C166" s="48">
        <f>'Расчет субсидий'!B168-1</f>
        <v>0</v>
      </c>
      <c r="D166" s="48">
        <f>C166*'Расчет субсидий'!C168</f>
        <v>0</v>
      </c>
      <c r="E166" s="45" t="e">
        <f t="shared" si="14"/>
        <v>#DIV/0!</v>
      </c>
      <c r="F166" s="44">
        <f t="shared" si="10"/>
        <v>0</v>
      </c>
    </row>
    <row r="167" spans="1:6" ht="15" customHeight="1">
      <c r="A167" s="27" t="s">
        <v>153</v>
      </c>
      <c r="B167" s="46"/>
      <c r="C167" s="47"/>
      <c r="D167" s="47"/>
      <c r="E167" s="47"/>
      <c r="F167" s="47"/>
    </row>
    <row r="168" spans="1:6" ht="15" customHeight="1">
      <c r="A168" s="28" t="s">
        <v>68</v>
      </c>
      <c r="B168" s="42">
        <f>'Расчет субсидий'!H170</f>
        <v>0</v>
      </c>
      <c r="C168" s="48">
        <f>'Расчет субсидий'!B170-1</f>
        <v>0</v>
      </c>
      <c r="D168" s="48">
        <f>C168*'Расчет субсидий'!C170</f>
        <v>0</v>
      </c>
      <c r="E168" s="45" t="e">
        <f t="shared" ref="E168:E180" si="15">$B168*D168/$F168</f>
        <v>#DIV/0!</v>
      </c>
      <c r="F168" s="44">
        <f t="shared" si="10"/>
        <v>0</v>
      </c>
    </row>
    <row r="169" spans="1:6" ht="15" customHeight="1">
      <c r="A169" s="28" t="s">
        <v>154</v>
      </c>
      <c r="B169" s="42">
        <f>'Расчет субсидий'!H171</f>
        <v>0</v>
      </c>
      <c r="C169" s="48">
        <f>'Расчет субсидий'!B171-1</f>
        <v>0</v>
      </c>
      <c r="D169" s="48">
        <f>C169*'Расчет субсидий'!C171</f>
        <v>0</v>
      </c>
      <c r="E169" s="45" t="e">
        <f t="shared" si="15"/>
        <v>#DIV/0!</v>
      </c>
      <c r="F169" s="44">
        <f t="shared" si="10"/>
        <v>0</v>
      </c>
    </row>
    <row r="170" spans="1:6" ht="15" customHeight="1">
      <c r="A170" s="28" t="s">
        <v>155</v>
      </c>
      <c r="B170" s="42">
        <f>'Расчет субсидий'!H172</f>
        <v>0</v>
      </c>
      <c r="C170" s="48">
        <f>'Расчет субсидий'!B172-1</f>
        <v>0</v>
      </c>
      <c r="D170" s="48">
        <f>C170*'Расчет субсидий'!C172</f>
        <v>0</v>
      </c>
      <c r="E170" s="45" t="e">
        <f t="shared" si="15"/>
        <v>#DIV/0!</v>
      </c>
      <c r="F170" s="44">
        <f t="shared" si="10"/>
        <v>0</v>
      </c>
    </row>
    <row r="171" spans="1:6" ht="15" customHeight="1">
      <c r="A171" s="28" t="s">
        <v>156</v>
      </c>
      <c r="B171" s="42">
        <f>'Расчет субсидий'!H173</f>
        <v>0</v>
      </c>
      <c r="C171" s="48">
        <f>'Расчет субсидий'!B173-1</f>
        <v>0</v>
      </c>
      <c r="D171" s="48">
        <f>C171*'Расчет субсидий'!C173</f>
        <v>0</v>
      </c>
      <c r="E171" s="45" t="e">
        <f t="shared" si="15"/>
        <v>#DIV/0!</v>
      </c>
      <c r="F171" s="44">
        <f t="shared" si="10"/>
        <v>0</v>
      </c>
    </row>
    <row r="172" spans="1:6" ht="15" customHeight="1">
      <c r="A172" s="28" t="s">
        <v>157</v>
      </c>
      <c r="B172" s="42">
        <f>'Расчет субсидий'!H174</f>
        <v>0</v>
      </c>
      <c r="C172" s="48">
        <f>'Расчет субсидий'!B174-1</f>
        <v>0</v>
      </c>
      <c r="D172" s="48">
        <f>C172*'Расчет субсидий'!C174</f>
        <v>0</v>
      </c>
      <c r="E172" s="45" t="e">
        <f t="shared" si="15"/>
        <v>#DIV/0!</v>
      </c>
      <c r="F172" s="44">
        <f t="shared" si="10"/>
        <v>0</v>
      </c>
    </row>
    <row r="173" spans="1:6" ht="15" customHeight="1">
      <c r="A173" s="28" t="s">
        <v>158</v>
      </c>
      <c r="B173" s="42">
        <f>'Расчет субсидий'!H175</f>
        <v>0</v>
      </c>
      <c r="C173" s="48">
        <f>'Расчет субсидий'!B175-1</f>
        <v>0</v>
      </c>
      <c r="D173" s="48">
        <f>C173*'Расчет субсидий'!C175</f>
        <v>0</v>
      </c>
      <c r="E173" s="45" t="e">
        <f t="shared" si="15"/>
        <v>#DIV/0!</v>
      </c>
      <c r="F173" s="44">
        <f t="shared" si="10"/>
        <v>0</v>
      </c>
    </row>
    <row r="174" spans="1:6" ht="15" customHeight="1">
      <c r="A174" s="28" t="s">
        <v>159</v>
      </c>
      <c r="B174" s="42">
        <f>'Расчет субсидий'!H176</f>
        <v>0</v>
      </c>
      <c r="C174" s="48">
        <f>'Расчет субсидий'!B176-1</f>
        <v>0</v>
      </c>
      <c r="D174" s="48">
        <f>C174*'Расчет субсидий'!C176</f>
        <v>0</v>
      </c>
      <c r="E174" s="45" t="e">
        <f t="shared" si="15"/>
        <v>#DIV/0!</v>
      </c>
      <c r="F174" s="44">
        <f t="shared" si="10"/>
        <v>0</v>
      </c>
    </row>
    <row r="175" spans="1:6" ht="15" customHeight="1">
      <c r="A175" s="28" t="s">
        <v>160</v>
      </c>
      <c r="B175" s="42">
        <f>'Расчет субсидий'!H177</f>
        <v>0</v>
      </c>
      <c r="C175" s="48">
        <f>'Расчет субсидий'!B177-1</f>
        <v>0</v>
      </c>
      <c r="D175" s="48">
        <f>C175*'Расчет субсидий'!C177</f>
        <v>0</v>
      </c>
      <c r="E175" s="45" t="e">
        <f t="shared" si="15"/>
        <v>#DIV/0!</v>
      </c>
      <c r="F175" s="44">
        <f t="shared" si="10"/>
        <v>0</v>
      </c>
    </row>
    <row r="176" spans="1:6" ht="15" customHeight="1">
      <c r="A176" s="28" t="s">
        <v>161</v>
      </c>
      <c r="B176" s="42">
        <f>'Расчет субсидий'!H178</f>
        <v>0</v>
      </c>
      <c r="C176" s="48">
        <f>'Расчет субсидий'!B178-1</f>
        <v>0</v>
      </c>
      <c r="D176" s="48">
        <f>C176*'Расчет субсидий'!C178</f>
        <v>0</v>
      </c>
      <c r="E176" s="45" t="e">
        <f t="shared" si="15"/>
        <v>#DIV/0!</v>
      </c>
      <c r="F176" s="44">
        <f t="shared" si="10"/>
        <v>0</v>
      </c>
    </row>
    <row r="177" spans="1:6" ht="15" customHeight="1">
      <c r="A177" s="28" t="s">
        <v>96</v>
      </c>
      <c r="B177" s="42">
        <f>'Расчет субсидий'!H179</f>
        <v>0</v>
      </c>
      <c r="C177" s="48">
        <f>'Расчет субсидий'!B179-1</f>
        <v>0</v>
      </c>
      <c r="D177" s="48">
        <f>C177*'Расчет субсидий'!C179</f>
        <v>0</v>
      </c>
      <c r="E177" s="45" t="e">
        <f t="shared" si="15"/>
        <v>#DIV/0!</v>
      </c>
      <c r="F177" s="44">
        <f t="shared" si="10"/>
        <v>0</v>
      </c>
    </row>
    <row r="178" spans="1:6" ht="15" customHeight="1">
      <c r="A178" s="28" t="s">
        <v>162</v>
      </c>
      <c r="B178" s="42">
        <f>'Расчет субсидий'!H180</f>
        <v>0</v>
      </c>
      <c r="C178" s="48">
        <f>'Расчет субсидий'!B180-1</f>
        <v>0</v>
      </c>
      <c r="D178" s="48">
        <f>C178*'Расчет субсидий'!C180</f>
        <v>0</v>
      </c>
      <c r="E178" s="45" t="e">
        <f t="shared" si="15"/>
        <v>#DIV/0!</v>
      </c>
      <c r="F178" s="44">
        <f t="shared" si="10"/>
        <v>0</v>
      </c>
    </row>
    <row r="179" spans="1:6" ht="15" customHeight="1">
      <c r="A179" s="28" t="s">
        <v>163</v>
      </c>
      <c r="B179" s="42">
        <f>'Расчет субсидий'!H181</f>
        <v>0</v>
      </c>
      <c r="C179" s="48">
        <f>'Расчет субсидий'!B181-1</f>
        <v>0</v>
      </c>
      <c r="D179" s="48">
        <f>C179*'Расчет субсидий'!C181</f>
        <v>0</v>
      </c>
      <c r="E179" s="45" t="e">
        <f t="shared" si="15"/>
        <v>#DIV/0!</v>
      </c>
      <c r="F179" s="44">
        <f t="shared" si="10"/>
        <v>0</v>
      </c>
    </row>
    <row r="180" spans="1:6" ht="15" customHeight="1">
      <c r="A180" s="28" t="s">
        <v>164</v>
      </c>
      <c r="B180" s="42">
        <f>'Расчет субсидий'!H182</f>
        <v>0</v>
      </c>
      <c r="C180" s="48">
        <f>'Расчет субсидий'!B182-1</f>
        <v>0</v>
      </c>
      <c r="D180" s="48">
        <f>C180*'Расчет субсидий'!C182</f>
        <v>0</v>
      </c>
      <c r="E180" s="45" t="e">
        <f t="shared" si="15"/>
        <v>#DIV/0!</v>
      </c>
      <c r="F180" s="44">
        <f t="shared" si="10"/>
        <v>0</v>
      </c>
    </row>
    <row r="181" spans="1:6" ht="15" customHeight="1">
      <c r="A181" s="27" t="s">
        <v>165</v>
      </c>
      <c r="B181" s="46"/>
      <c r="C181" s="47"/>
      <c r="D181" s="47"/>
      <c r="E181" s="47"/>
      <c r="F181" s="47"/>
    </row>
    <row r="182" spans="1:6" ht="15" customHeight="1">
      <c r="A182" s="28" t="s">
        <v>166</v>
      </c>
      <c r="B182" s="42">
        <f>'Расчет субсидий'!H184</f>
        <v>0</v>
      </c>
      <c r="C182" s="48">
        <f>'Расчет субсидий'!B184-1</f>
        <v>0</v>
      </c>
      <c r="D182" s="48">
        <f>C182*'Расчет субсидий'!C184</f>
        <v>0</v>
      </c>
      <c r="E182" s="45" t="e">
        <f t="shared" ref="E182:E187" si="16">$B182*D182/$F182</f>
        <v>#DIV/0!</v>
      </c>
      <c r="F182" s="44">
        <f t="shared" si="10"/>
        <v>0</v>
      </c>
    </row>
    <row r="183" spans="1:6" ht="15" customHeight="1">
      <c r="A183" s="28" t="s">
        <v>167</v>
      </c>
      <c r="B183" s="42">
        <f>'Расчет субсидий'!H185</f>
        <v>0</v>
      </c>
      <c r="C183" s="48">
        <f>'Расчет субсидий'!B185-1</f>
        <v>0</v>
      </c>
      <c r="D183" s="48">
        <f>C183*'Расчет субсидий'!C185</f>
        <v>0</v>
      </c>
      <c r="E183" s="45" t="e">
        <f t="shared" si="16"/>
        <v>#DIV/0!</v>
      </c>
      <c r="F183" s="44">
        <f t="shared" si="10"/>
        <v>0</v>
      </c>
    </row>
    <row r="184" spans="1:6" ht="15" customHeight="1">
      <c r="A184" s="28" t="s">
        <v>168</v>
      </c>
      <c r="B184" s="42">
        <f>'Расчет субсидий'!H186</f>
        <v>0</v>
      </c>
      <c r="C184" s="48">
        <f>'Расчет субсидий'!B186-1</f>
        <v>0</v>
      </c>
      <c r="D184" s="48">
        <f>C184*'Расчет субсидий'!C186</f>
        <v>0</v>
      </c>
      <c r="E184" s="45" t="e">
        <f t="shared" si="16"/>
        <v>#DIV/0!</v>
      </c>
      <c r="F184" s="44">
        <f t="shared" si="10"/>
        <v>0</v>
      </c>
    </row>
    <row r="185" spans="1:6" ht="15" customHeight="1">
      <c r="A185" s="28" t="s">
        <v>169</v>
      </c>
      <c r="B185" s="42">
        <f>'Расчет субсидий'!H187</f>
        <v>0</v>
      </c>
      <c r="C185" s="48">
        <f>'Расчет субсидий'!B187-1</f>
        <v>0</v>
      </c>
      <c r="D185" s="48">
        <f>C185*'Расчет субсидий'!C187</f>
        <v>0</v>
      </c>
      <c r="E185" s="45" t="e">
        <f t="shared" si="16"/>
        <v>#DIV/0!</v>
      </c>
      <c r="F185" s="44">
        <f t="shared" ref="F185:F247" si="17">D185</f>
        <v>0</v>
      </c>
    </row>
    <row r="186" spans="1:6" ht="15" customHeight="1">
      <c r="A186" s="28" t="s">
        <v>170</v>
      </c>
      <c r="B186" s="42">
        <f>'Расчет субсидий'!H188</f>
        <v>0</v>
      </c>
      <c r="C186" s="48">
        <f>'Расчет субсидий'!B188-1</f>
        <v>0</v>
      </c>
      <c r="D186" s="48">
        <f>C186*'Расчет субсидий'!C188</f>
        <v>0</v>
      </c>
      <c r="E186" s="45" t="e">
        <f t="shared" si="16"/>
        <v>#DIV/0!</v>
      </c>
      <c r="F186" s="44">
        <f t="shared" si="17"/>
        <v>0</v>
      </c>
    </row>
    <row r="187" spans="1:6" ht="15" customHeight="1">
      <c r="A187" s="28" t="s">
        <v>171</v>
      </c>
      <c r="B187" s="42">
        <f>'Расчет субсидий'!H189</f>
        <v>0</v>
      </c>
      <c r="C187" s="48">
        <f>'Расчет субсидий'!B189-1</f>
        <v>0</v>
      </c>
      <c r="D187" s="48">
        <f>C187*'Расчет субсидий'!C189</f>
        <v>0</v>
      </c>
      <c r="E187" s="45" t="e">
        <f t="shared" si="16"/>
        <v>#DIV/0!</v>
      </c>
      <c r="F187" s="44">
        <f t="shared" si="17"/>
        <v>0</v>
      </c>
    </row>
    <row r="188" spans="1:6" ht="15" customHeight="1">
      <c r="A188" s="27" t="s">
        <v>172</v>
      </c>
      <c r="B188" s="46"/>
      <c r="C188" s="47"/>
      <c r="D188" s="47"/>
      <c r="E188" s="47"/>
      <c r="F188" s="47"/>
    </row>
    <row r="189" spans="1:6" ht="15" customHeight="1">
      <c r="A189" s="28" t="s">
        <v>173</v>
      </c>
      <c r="B189" s="42">
        <f>'Расчет субсидий'!H191</f>
        <v>0</v>
      </c>
      <c r="C189" s="48">
        <f>'Расчет субсидий'!B191-1</f>
        <v>0</v>
      </c>
      <c r="D189" s="48">
        <f>C189*'Расчет субсидий'!C191</f>
        <v>0</v>
      </c>
      <c r="E189" s="45" t="e">
        <f t="shared" ref="E189:E201" si="18">$B189*D189/$F189</f>
        <v>#DIV/0!</v>
      </c>
      <c r="F189" s="44">
        <f t="shared" si="17"/>
        <v>0</v>
      </c>
    </row>
    <row r="190" spans="1:6" ht="15" customHeight="1">
      <c r="A190" s="28" t="s">
        <v>174</v>
      </c>
      <c r="B190" s="42">
        <f>'Расчет субсидий'!H192</f>
        <v>0</v>
      </c>
      <c r="C190" s="48">
        <f>'Расчет субсидий'!B192-1</f>
        <v>0</v>
      </c>
      <c r="D190" s="48">
        <f>C190*'Расчет субсидий'!C192</f>
        <v>0</v>
      </c>
      <c r="E190" s="45" t="e">
        <f t="shared" si="18"/>
        <v>#DIV/0!</v>
      </c>
      <c r="F190" s="44">
        <f t="shared" si="17"/>
        <v>0</v>
      </c>
    </row>
    <row r="191" spans="1:6" ht="15" customHeight="1">
      <c r="A191" s="28" t="s">
        <v>175</v>
      </c>
      <c r="B191" s="42">
        <f>'Расчет субсидий'!H193</f>
        <v>0</v>
      </c>
      <c r="C191" s="48">
        <f>'Расчет субсидий'!B193-1</f>
        <v>0</v>
      </c>
      <c r="D191" s="48">
        <f>C191*'Расчет субсидий'!C193</f>
        <v>0</v>
      </c>
      <c r="E191" s="45" t="e">
        <f t="shared" si="18"/>
        <v>#DIV/0!</v>
      </c>
      <c r="F191" s="44">
        <f t="shared" si="17"/>
        <v>0</v>
      </c>
    </row>
    <row r="192" spans="1:6" ht="15" customHeight="1">
      <c r="A192" s="28" t="s">
        <v>176</v>
      </c>
      <c r="B192" s="42">
        <f>'Расчет субсидий'!H194</f>
        <v>0</v>
      </c>
      <c r="C192" s="48">
        <f>'Расчет субсидий'!B194-1</f>
        <v>0</v>
      </c>
      <c r="D192" s="48">
        <f>C192*'Расчет субсидий'!C194</f>
        <v>0</v>
      </c>
      <c r="E192" s="45" t="e">
        <f t="shared" si="18"/>
        <v>#DIV/0!</v>
      </c>
      <c r="F192" s="44">
        <f t="shared" si="17"/>
        <v>0</v>
      </c>
    </row>
    <row r="193" spans="1:6" ht="15" customHeight="1">
      <c r="A193" s="28" t="s">
        <v>177</v>
      </c>
      <c r="B193" s="42">
        <f>'Расчет субсидий'!H195</f>
        <v>0</v>
      </c>
      <c r="C193" s="48">
        <f>'Расчет субсидий'!B195-1</f>
        <v>0</v>
      </c>
      <c r="D193" s="48">
        <f>C193*'Расчет субсидий'!C195</f>
        <v>0</v>
      </c>
      <c r="E193" s="45" t="e">
        <f t="shared" si="18"/>
        <v>#DIV/0!</v>
      </c>
      <c r="F193" s="44">
        <f t="shared" si="17"/>
        <v>0</v>
      </c>
    </row>
    <row r="194" spans="1:6" ht="15" customHeight="1">
      <c r="A194" s="28" t="s">
        <v>178</v>
      </c>
      <c r="B194" s="42">
        <f>'Расчет субсидий'!H196</f>
        <v>0</v>
      </c>
      <c r="C194" s="48">
        <f>'Расчет субсидий'!B196-1</f>
        <v>0</v>
      </c>
      <c r="D194" s="48">
        <f>C194*'Расчет субсидий'!C196</f>
        <v>0</v>
      </c>
      <c r="E194" s="45" t="e">
        <f t="shared" si="18"/>
        <v>#DIV/0!</v>
      </c>
      <c r="F194" s="44">
        <f t="shared" si="17"/>
        <v>0</v>
      </c>
    </row>
    <row r="195" spans="1:6" ht="15" customHeight="1">
      <c r="A195" s="28" t="s">
        <v>179</v>
      </c>
      <c r="B195" s="42">
        <f>'Расчет субсидий'!H197</f>
        <v>0</v>
      </c>
      <c r="C195" s="48">
        <f>'Расчет субсидий'!B197-1</f>
        <v>0</v>
      </c>
      <c r="D195" s="48">
        <f>C195*'Расчет субсидий'!C197</f>
        <v>0</v>
      </c>
      <c r="E195" s="45" t="e">
        <f t="shared" si="18"/>
        <v>#DIV/0!</v>
      </c>
      <c r="F195" s="44">
        <f t="shared" si="17"/>
        <v>0</v>
      </c>
    </row>
    <row r="196" spans="1:6" ht="15" customHeight="1">
      <c r="A196" s="28" t="s">
        <v>180</v>
      </c>
      <c r="B196" s="42">
        <f>'Расчет субсидий'!H198</f>
        <v>0</v>
      </c>
      <c r="C196" s="48">
        <f>'Расчет субсидий'!B198-1</f>
        <v>0</v>
      </c>
      <c r="D196" s="48">
        <f>C196*'Расчет субсидий'!C198</f>
        <v>0</v>
      </c>
      <c r="E196" s="45" t="e">
        <f t="shared" si="18"/>
        <v>#DIV/0!</v>
      </c>
      <c r="F196" s="44">
        <f t="shared" si="17"/>
        <v>0</v>
      </c>
    </row>
    <row r="197" spans="1:6" ht="15" customHeight="1">
      <c r="A197" s="28" t="s">
        <v>181</v>
      </c>
      <c r="B197" s="42">
        <f>'Расчет субсидий'!H199</f>
        <v>0</v>
      </c>
      <c r="C197" s="48">
        <f>'Расчет субсидий'!B199-1</f>
        <v>0</v>
      </c>
      <c r="D197" s="48">
        <f>C197*'Расчет субсидий'!C199</f>
        <v>0</v>
      </c>
      <c r="E197" s="45" t="e">
        <f t="shared" si="18"/>
        <v>#DIV/0!</v>
      </c>
      <c r="F197" s="44">
        <f t="shared" si="17"/>
        <v>0</v>
      </c>
    </row>
    <row r="198" spans="1:6" ht="15" customHeight="1">
      <c r="A198" s="28" t="s">
        <v>182</v>
      </c>
      <c r="B198" s="42">
        <f>'Расчет субсидий'!H200</f>
        <v>0</v>
      </c>
      <c r="C198" s="48">
        <f>'Расчет субсидий'!B200-1</f>
        <v>0</v>
      </c>
      <c r="D198" s="48">
        <f>C198*'Расчет субсидий'!C200</f>
        <v>0</v>
      </c>
      <c r="E198" s="45" t="e">
        <f t="shared" si="18"/>
        <v>#DIV/0!</v>
      </c>
      <c r="F198" s="44">
        <f t="shared" si="17"/>
        <v>0</v>
      </c>
    </row>
    <row r="199" spans="1:6" ht="15" customHeight="1">
      <c r="A199" s="28" t="s">
        <v>183</v>
      </c>
      <c r="B199" s="42">
        <f>'Расчет субсидий'!H201</f>
        <v>0</v>
      </c>
      <c r="C199" s="48">
        <f>'Расчет субсидий'!B201-1</f>
        <v>0</v>
      </c>
      <c r="D199" s="48">
        <f>C199*'Расчет субсидий'!C201</f>
        <v>0</v>
      </c>
      <c r="E199" s="45" t="e">
        <f t="shared" si="18"/>
        <v>#DIV/0!</v>
      </c>
      <c r="F199" s="44">
        <f t="shared" si="17"/>
        <v>0</v>
      </c>
    </row>
    <row r="200" spans="1:6" ht="15" customHeight="1">
      <c r="A200" s="28" t="s">
        <v>184</v>
      </c>
      <c r="B200" s="42">
        <f>'Расчет субсидий'!H202</f>
        <v>0</v>
      </c>
      <c r="C200" s="48">
        <f>'Расчет субсидий'!B202-1</f>
        <v>0</v>
      </c>
      <c r="D200" s="48">
        <f>C200*'Расчет субсидий'!C202</f>
        <v>0</v>
      </c>
      <c r="E200" s="45" t="e">
        <f t="shared" si="18"/>
        <v>#DIV/0!</v>
      </c>
      <c r="F200" s="44">
        <f t="shared" si="17"/>
        <v>0</v>
      </c>
    </row>
    <row r="201" spans="1:6" ht="15" customHeight="1">
      <c r="A201" s="28" t="s">
        <v>185</v>
      </c>
      <c r="B201" s="42">
        <f>'Расчет субсидий'!H203</f>
        <v>0</v>
      </c>
      <c r="C201" s="48">
        <f>'Расчет субсидий'!B203-1</f>
        <v>0</v>
      </c>
      <c r="D201" s="48">
        <f>C201*'Расчет субсидий'!C203</f>
        <v>0</v>
      </c>
      <c r="E201" s="45" t="e">
        <f t="shared" si="18"/>
        <v>#DIV/0!</v>
      </c>
      <c r="F201" s="44">
        <f t="shared" si="17"/>
        <v>0</v>
      </c>
    </row>
    <row r="202" spans="1:6" ht="15" customHeight="1">
      <c r="A202" s="27" t="s">
        <v>186</v>
      </c>
      <c r="B202" s="46"/>
      <c r="C202" s="47"/>
      <c r="D202" s="47"/>
      <c r="E202" s="47"/>
      <c r="F202" s="47"/>
    </row>
    <row r="203" spans="1:6" ht="15" customHeight="1">
      <c r="A203" s="28" t="s">
        <v>187</v>
      </c>
      <c r="B203" s="42">
        <f>'Расчет субсидий'!H205</f>
        <v>0</v>
      </c>
      <c r="C203" s="48">
        <f>'Расчет субсидий'!B205-1</f>
        <v>0</v>
      </c>
      <c r="D203" s="48">
        <f>C203*'Расчет субсидий'!C205</f>
        <v>0</v>
      </c>
      <c r="E203" s="45" t="e">
        <f t="shared" ref="E203:E214" si="19">$B203*D203/$F203</f>
        <v>#DIV/0!</v>
      </c>
      <c r="F203" s="44">
        <f t="shared" si="17"/>
        <v>0</v>
      </c>
    </row>
    <row r="204" spans="1:6" ht="15" customHeight="1">
      <c r="A204" s="28" t="s">
        <v>188</v>
      </c>
      <c r="B204" s="42">
        <f>'Расчет субсидий'!H206</f>
        <v>0</v>
      </c>
      <c r="C204" s="48">
        <f>'Расчет субсидий'!B206-1</f>
        <v>0</v>
      </c>
      <c r="D204" s="48">
        <f>C204*'Расчет субсидий'!C206</f>
        <v>0</v>
      </c>
      <c r="E204" s="45" t="e">
        <f t="shared" si="19"/>
        <v>#DIV/0!</v>
      </c>
      <c r="F204" s="44">
        <f t="shared" si="17"/>
        <v>0</v>
      </c>
    </row>
    <row r="205" spans="1:6" ht="15" customHeight="1">
      <c r="A205" s="28" t="s">
        <v>189</v>
      </c>
      <c r="B205" s="42">
        <f>'Расчет субсидий'!H207</f>
        <v>0</v>
      </c>
      <c r="C205" s="48">
        <f>'Расчет субсидий'!B207-1</f>
        <v>0</v>
      </c>
      <c r="D205" s="48">
        <f>C205*'Расчет субсидий'!C207</f>
        <v>0</v>
      </c>
      <c r="E205" s="45" t="e">
        <f t="shared" si="19"/>
        <v>#DIV/0!</v>
      </c>
      <c r="F205" s="44">
        <f t="shared" si="17"/>
        <v>0</v>
      </c>
    </row>
    <row r="206" spans="1:6" ht="15" customHeight="1">
      <c r="A206" s="28" t="s">
        <v>190</v>
      </c>
      <c r="B206" s="42">
        <f>'Расчет субсидий'!H208</f>
        <v>0</v>
      </c>
      <c r="C206" s="48">
        <f>'Расчет субсидий'!B208-1</f>
        <v>0</v>
      </c>
      <c r="D206" s="48">
        <f>C206*'Расчет субсидий'!C208</f>
        <v>0</v>
      </c>
      <c r="E206" s="45" t="e">
        <f t="shared" si="19"/>
        <v>#DIV/0!</v>
      </c>
      <c r="F206" s="44">
        <f t="shared" si="17"/>
        <v>0</v>
      </c>
    </row>
    <row r="207" spans="1:6" ht="15" customHeight="1">
      <c r="A207" s="28" t="s">
        <v>191</v>
      </c>
      <c r="B207" s="42">
        <f>'Расчет субсидий'!H209</f>
        <v>0</v>
      </c>
      <c r="C207" s="48">
        <f>'Расчет субсидий'!B209-1</f>
        <v>0</v>
      </c>
      <c r="D207" s="48">
        <f>C207*'Расчет субсидий'!C209</f>
        <v>0</v>
      </c>
      <c r="E207" s="45" t="e">
        <f t="shared" si="19"/>
        <v>#DIV/0!</v>
      </c>
      <c r="F207" s="44">
        <f t="shared" si="17"/>
        <v>0</v>
      </c>
    </row>
    <row r="208" spans="1:6" ht="15" customHeight="1">
      <c r="A208" s="28" t="s">
        <v>192</v>
      </c>
      <c r="B208" s="42">
        <f>'Расчет субсидий'!H210</f>
        <v>0</v>
      </c>
      <c r="C208" s="48">
        <f>'Расчет субсидий'!B210-1</f>
        <v>0</v>
      </c>
      <c r="D208" s="48">
        <f>C208*'Расчет субсидий'!C210</f>
        <v>0</v>
      </c>
      <c r="E208" s="45" t="e">
        <f t="shared" si="19"/>
        <v>#DIV/0!</v>
      </c>
      <c r="F208" s="44">
        <f t="shared" si="17"/>
        <v>0</v>
      </c>
    </row>
    <row r="209" spans="1:6" ht="15" customHeight="1">
      <c r="A209" s="28" t="s">
        <v>193</v>
      </c>
      <c r="B209" s="42">
        <f>'Расчет субсидий'!H211</f>
        <v>0</v>
      </c>
      <c r="C209" s="48">
        <f>'Расчет субсидий'!B211-1</f>
        <v>0</v>
      </c>
      <c r="D209" s="48">
        <f>C209*'Расчет субсидий'!C211</f>
        <v>0</v>
      </c>
      <c r="E209" s="45" t="e">
        <f t="shared" si="19"/>
        <v>#DIV/0!</v>
      </c>
      <c r="F209" s="44">
        <f t="shared" si="17"/>
        <v>0</v>
      </c>
    </row>
    <row r="210" spans="1:6" ht="15" customHeight="1">
      <c r="A210" s="28" t="s">
        <v>194</v>
      </c>
      <c r="B210" s="42">
        <f>'Расчет субсидий'!H212</f>
        <v>0</v>
      </c>
      <c r="C210" s="48">
        <f>'Расчет субсидий'!B212-1</f>
        <v>0</v>
      </c>
      <c r="D210" s="48">
        <f>C210*'Расчет субсидий'!C212</f>
        <v>0</v>
      </c>
      <c r="E210" s="45" t="e">
        <f t="shared" si="19"/>
        <v>#DIV/0!</v>
      </c>
      <c r="F210" s="44">
        <f t="shared" si="17"/>
        <v>0</v>
      </c>
    </row>
    <row r="211" spans="1:6" ht="15" customHeight="1">
      <c r="A211" s="28" t="s">
        <v>195</v>
      </c>
      <c r="B211" s="42">
        <f>'Расчет субсидий'!H213</f>
        <v>0</v>
      </c>
      <c r="C211" s="48">
        <f>'Расчет субсидий'!B213-1</f>
        <v>0</v>
      </c>
      <c r="D211" s="48">
        <f>C211*'Расчет субсидий'!C213</f>
        <v>0</v>
      </c>
      <c r="E211" s="45" t="e">
        <f t="shared" si="19"/>
        <v>#DIV/0!</v>
      </c>
      <c r="F211" s="44">
        <f t="shared" si="17"/>
        <v>0</v>
      </c>
    </row>
    <row r="212" spans="1:6" ht="15" customHeight="1">
      <c r="A212" s="28" t="s">
        <v>196</v>
      </c>
      <c r="B212" s="42">
        <f>'Расчет субсидий'!H214</f>
        <v>0</v>
      </c>
      <c r="C212" s="48">
        <f>'Расчет субсидий'!B214-1</f>
        <v>0</v>
      </c>
      <c r="D212" s="48">
        <f>C212*'Расчет субсидий'!C214</f>
        <v>0</v>
      </c>
      <c r="E212" s="45" t="e">
        <f t="shared" si="19"/>
        <v>#DIV/0!</v>
      </c>
      <c r="F212" s="44">
        <f t="shared" si="17"/>
        <v>0</v>
      </c>
    </row>
    <row r="213" spans="1:6" ht="15" customHeight="1">
      <c r="A213" s="28" t="s">
        <v>197</v>
      </c>
      <c r="B213" s="42">
        <f>'Расчет субсидий'!H215</f>
        <v>0</v>
      </c>
      <c r="C213" s="48">
        <f>'Расчет субсидий'!B215-1</f>
        <v>0</v>
      </c>
      <c r="D213" s="48">
        <f>C213*'Расчет субсидий'!C215</f>
        <v>0</v>
      </c>
      <c r="E213" s="45" t="e">
        <f t="shared" si="19"/>
        <v>#DIV/0!</v>
      </c>
      <c r="F213" s="44">
        <f t="shared" si="17"/>
        <v>0</v>
      </c>
    </row>
    <row r="214" spans="1:6" ht="15" customHeight="1">
      <c r="A214" s="28" t="s">
        <v>198</v>
      </c>
      <c r="B214" s="42">
        <f>'Расчет субсидий'!H216</f>
        <v>0</v>
      </c>
      <c r="C214" s="48">
        <f>'Расчет субсидий'!B216-1</f>
        <v>0</v>
      </c>
      <c r="D214" s="48">
        <f>C214*'Расчет субсидий'!C216</f>
        <v>0</v>
      </c>
      <c r="E214" s="45" t="e">
        <f t="shared" si="19"/>
        <v>#DIV/0!</v>
      </c>
      <c r="F214" s="44">
        <f t="shared" si="17"/>
        <v>0</v>
      </c>
    </row>
    <row r="215" spans="1:6" ht="15" customHeight="1">
      <c r="A215" s="27" t="s">
        <v>199</v>
      </c>
      <c r="B215" s="46"/>
      <c r="C215" s="47"/>
      <c r="D215" s="47"/>
      <c r="E215" s="47"/>
      <c r="F215" s="47"/>
    </row>
    <row r="216" spans="1:6" ht="15" customHeight="1">
      <c r="A216" s="28" t="s">
        <v>200</v>
      </c>
      <c r="B216" s="42">
        <f>'Расчет субсидий'!H218</f>
        <v>0</v>
      </c>
      <c r="C216" s="48">
        <f>'Расчет субсидий'!B218-1</f>
        <v>0</v>
      </c>
      <c r="D216" s="48">
        <f>C216*'Расчет субсидий'!C218</f>
        <v>0</v>
      </c>
      <c r="E216" s="45" t="e">
        <f t="shared" ref="E216:E228" si="20">$B216*D216/$F216</f>
        <v>#DIV/0!</v>
      </c>
      <c r="F216" s="44">
        <f t="shared" si="17"/>
        <v>0</v>
      </c>
    </row>
    <row r="217" spans="1:6" ht="15" customHeight="1">
      <c r="A217" s="28" t="s">
        <v>201</v>
      </c>
      <c r="B217" s="42">
        <f>'Расчет субсидий'!H219</f>
        <v>0</v>
      </c>
      <c r="C217" s="48">
        <f>'Расчет субсидий'!B219-1</f>
        <v>0</v>
      </c>
      <c r="D217" s="48">
        <f>C217*'Расчет субсидий'!C219</f>
        <v>0</v>
      </c>
      <c r="E217" s="45" t="e">
        <f t="shared" si="20"/>
        <v>#DIV/0!</v>
      </c>
      <c r="F217" s="44">
        <f t="shared" si="17"/>
        <v>0</v>
      </c>
    </row>
    <row r="218" spans="1:6" ht="15" customHeight="1">
      <c r="A218" s="28" t="s">
        <v>202</v>
      </c>
      <c r="B218" s="42">
        <f>'Расчет субсидий'!H220</f>
        <v>0</v>
      </c>
      <c r="C218" s="48">
        <f>'Расчет субсидий'!B220-1</f>
        <v>0</v>
      </c>
      <c r="D218" s="48">
        <f>C218*'Расчет субсидий'!C220</f>
        <v>0</v>
      </c>
      <c r="E218" s="45" t="e">
        <f t="shared" si="20"/>
        <v>#DIV/0!</v>
      </c>
      <c r="F218" s="44">
        <f t="shared" si="17"/>
        <v>0</v>
      </c>
    </row>
    <row r="219" spans="1:6" ht="15" customHeight="1">
      <c r="A219" s="28" t="s">
        <v>203</v>
      </c>
      <c r="B219" s="42">
        <f>'Расчет субсидий'!H221</f>
        <v>0</v>
      </c>
      <c r="C219" s="48">
        <f>'Расчет субсидий'!B221-1</f>
        <v>0</v>
      </c>
      <c r="D219" s="48">
        <f>C219*'Расчет субсидий'!C221</f>
        <v>0</v>
      </c>
      <c r="E219" s="45" t="e">
        <f t="shared" si="20"/>
        <v>#DIV/0!</v>
      </c>
      <c r="F219" s="44">
        <f t="shared" si="17"/>
        <v>0</v>
      </c>
    </row>
    <row r="220" spans="1:6" ht="15" customHeight="1">
      <c r="A220" s="28" t="s">
        <v>204</v>
      </c>
      <c r="B220" s="42">
        <f>'Расчет субсидий'!H222</f>
        <v>0</v>
      </c>
      <c r="C220" s="48">
        <f>'Расчет субсидий'!B222-1</f>
        <v>0</v>
      </c>
      <c r="D220" s="48">
        <f>C220*'Расчет субсидий'!C222</f>
        <v>0</v>
      </c>
      <c r="E220" s="45" t="e">
        <f t="shared" si="20"/>
        <v>#DIV/0!</v>
      </c>
      <c r="F220" s="44">
        <f t="shared" si="17"/>
        <v>0</v>
      </c>
    </row>
    <row r="221" spans="1:6" ht="15" customHeight="1">
      <c r="A221" s="28" t="s">
        <v>205</v>
      </c>
      <c r="B221" s="42">
        <f>'Расчет субсидий'!H223</f>
        <v>0</v>
      </c>
      <c r="C221" s="48">
        <f>'Расчет субсидий'!B223-1</f>
        <v>0</v>
      </c>
      <c r="D221" s="48">
        <f>C221*'Расчет субсидий'!C223</f>
        <v>0</v>
      </c>
      <c r="E221" s="45" t="e">
        <f t="shared" si="20"/>
        <v>#DIV/0!</v>
      </c>
      <c r="F221" s="44">
        <f t="shared" si="17"/>
        <v>0</v>
      </c>
    </row>
    <row r="222" spans="1:6" ht="15" customHeight="1">
      <c r="A222" s="28" t="s">
        <v>206</v>
      </c>
      <c r="B222" s="42">
        <f>'Расчет субсидий'!H224</f>
        <v>0</v>
      </c>
      <c r="C222" s="48">
        <f>'Расчет субсидий'!B224-1</f>
        <v>0</v>
      </c>
      <c r="D222" s="48">
        <f>C222*'Расчет субсидий'!C224</f>
        <v>0</v>
      </c>
      <c r="E222" s="45" t="e">
        <f t="shared" si="20"/>
        <v>#DIV/0!</v>
      </c>
      <c r="F222" s="44">
        <f t="shared" si="17"/>
        <v>0</v>
      </c>
    </row>
    <row r="223" spans="1:6" ht="15" customHeight="1">
      <c r="A223" s="28" t="s">
        <v>207</v>
      </c>
      <c r="B223" s="42">
        <f>'Расчет субсидий'!H225</f>
        <v>0</v>
      </c>
      <c r="C223" s="48">
        <f>'Расчет субсидий'!B225-1</f>
        <v>0</v>
      </c>
      <c r="D223" s="48">
        <f>C223*'Расчет субсидий'!C225</f>
        <v>0</v>
      </c>
      <c r="E223" s="45" t="e">
        <f t="shared" si="20"/>
        <v>#DIV/0!</v>
      </c>
      <c r="F223" s="44">
        <f t="shared" si="17"/>
        <v>0</v>
      </c>
    </row>
    <row r="224" spans="1:6" ht="15" customHeight="1">
      <c r="A224" s="28" t="s">
        <v>208</v>
      </c>
      <c r="B224" s="42">
        <f>'Расчет субсидий'!H226</f>
        <v>0</v>
      </c>
      <c r="C224" s="48">
        <f>'Расчет субсидий'!B226-1</f>
        <v>0</v>
      </c>
      <c r="D224" s="48">
        <f>C224*'Расчет субсидий'!C226</f>
        <v>0</v>
      </c>
      <c r="E224" s="45" t="e">
        <f t="shared" si="20"/>
        <v>#DIV/0!</v>
      </c>
      <c r="F224" s="44">
        <f t="shared" si="17"/>
        <v>0</v>
      </c>
    </row>
    <row r="225" spans="1:6" ht="15" customHeight="1">
      <c r="A225" s="28" t="s">
        <v>209</v>
      </c>
      <c r="B225" s="42">
        <f>'Расчет субсидий'!H227</f>
        <v>0</v>
      </c>
      <c r="C225" s="48">
        <f>'Расчет субсидий'!B227-1</f>
        <v>0</v>
      </c>
      <c r="D225" s="48">
        <f>C225*'Расчет субсидий'!C227</f>
        <v>0</v>
      </c>
      <c r="E225" s="45" t="e">
        <f t="shared" si="20"/>
        <v>#DIV/0!</v>
      </c>
      <c r="F225" s="44">
        <f t="shared" si="17"/>
        <v>0</v>
      </c>
    </row>
    <row r="226" spans="1:6" ht="15" customHeight="1">
      <c r="A226" s="28" t="s">
        <v>210</v>
      </c>
      <c r="B226" s="42">
        <f>'Расчет субсидий'!H228</f>
        <v>0</v>
      </c>
      <c r="C226" s="48">
        <f>'Расчет субсидий'!B228-1</f>
        <v>0</v>
      </c>
      <c r="D226" s="48">
        <f>C226*'Расчет субсидий'!C228</f>
        <v>0</v>
      </c>
      <c r="E226" s="45" t="e">
        <f t="shared" si="20"/>
        <v>#DIV/0!</v>
      </c>
      <c r="F226" s="44">
        <f t="shared" si="17"/>
        <v>0</v>
      </c>
    </row>
    <row r="227" spans="1:6" ht="15" customHeight="1">
      <c r="A227" s="28" t="s">
        <v>211</v>
      </c>
      <c r="B227" s="42">
        <f>'Расчет субсидий'!H229</f>
        <v>0</v>
      </c>
      <c r="C227" s="48">
        <f>'Расчет субсидий'!B229-1</f>
        <v>0</v>
      </c>
      <c r="D227" s="48">
        <f>C227*'Расчет субсидий'!C229</f>
        <v>0</v>
      </c>
      <c r="E227" s="45" t="e">
        <f t="shared" si="20"/>
        <v>#DIV/0!</v>
      </c>
      <c r="F227" s="44">
        <f t="shared" si="17"/>
        <v>0</v>
      </c>
    </row>
    <row r="228" spans="1:6" ht="15" customHeight="1">
      <c r="A228" s="28" t="s">
        <v>212</v>
      </c>
      <c r="B228" s="42">
        <f>'Расчет субсидий'!H230</f>
        <v>0</v>
      </c>
      <c r="C228" s="48">
        <f>'Расчет субсидий'!B230-1</f>
        <v>0</v>
      </c>
      <c r="D228" s="48">
        <f>C228*'Расчет субсидий'!C230</f>
        <v>0</v>
      </c>
      <c r="E228" s="45" t="e">
        <f t="shared" si="20"/>
        <v>#DIV/0!</v>
      </c>
      <c r="F228" s="44">
        <f t="shared" si="17"/>
        <v>0</v>
      </c>
    </row>
    <row r="229" spans="1:6" ht="15" customHeight="1">
      <c r="A229" s="27" t="s">
        <v>213</v>
      </c>
      <c r="B229" s="46"/>
      <c r="C229" s="47"/>
      <c r="D229" s="47"/>
      <c r="E229" s="47"/>
      <c r="F229" s="47"/>
    </row>
    <row r="230" spans="1:6" ht="15" customHeight="1">
      <c r="A230" s="28" t="s">
        <v>214</v>
      </c>
      <c r="B230" s="42">
        <f>'Расчет субсидий'!H232</f>
        <v>0</v>
      </c>
      <c r="C230" s="48">
        <f>'Расчет субсидий'!B232-1</f>
        <v>0</v>
      </c>
      <c r="D230" s="48">
        <f>C230*'Расчет субсидий'!C232</f>
        <v>0</v>
      </c>
      <c r="E230" s="45" t="e">
        <f t="shared" ref="E230:E238" si="21">$B230*D230/$F230</f>
        <v>#DIV/0!</v>
      </c>
      <c r="F230" s="44">
        <f t="shared" si="17"/>
        <v>0</v>
      </c>
    </row>
    <row r="231" spans="1:6" ht="15" customHeight="1">
      <c r="A231" s="28" t="s">
        <v>143</v>
      </c>
      <c r="B231" s="42">
        <f>'Расчет субсидий'!H233</f>
        <v>0</v>
      </c>
      <c r="C231" s="48">
        <f>'Расчет субсидий'!B233-1</f>
        <v>0</v>
      </c>
      <c r="D231" s="48">
        <f>C231*'Расчет субсидий'!C233</f>
        <v>0</v>
      </c>
      <c r="E231" s="45" t="e">
        <f t="shared" si="21"/>
        <v>#DIV/0!</v>
      </c>
      <c r="F231" s="44">
        <f t="shared" si="17"/>
        <v>0</v>
      </c>
    </row>
    <row r="232" spans="1:6" ht="15" customHeight="1">
      <c r="A232" s="28" t="s">
        <v>215</v>
      </c>
      <c r="B232" s="42">
        <f>'Расчет субсидий'!H234</f>
        <v>0</v>
      </c>
      <c r="C232" s="48">
        <f>'Расчет субсидий'!B234-1</f>
        <v>0</v>
      </c>
      <c r="D232" s="48">
        <f>C232*'Расчет субсидий'!C234</f>
        <v>0</v>
      </c>
      <c r="E232" s="45" t="e">
        <f t="shared" si="21"/>
        <v>#DIV/0!</v>
      </c>
      <c r="F232" s="44">
        <f t="shared" si="17"/>
        <v>0</v>
      </c>
    </row>
    <row r="233" spans="1:6" ht="15" customHeight="1">
      <c r="A233" s="28" t="s">
        <v>216</v>
      </c>
      <c r="B233" s="42">
        <f>'Расчет субсидий'!H235</f>
        <v>0</v>
      </c>
      <c r="C233" s="48">
        <f>'Расчет субсидий'!B235-1</f>
        <v>0</v>
      </c>
      <c r="D233" s="48">
        <f>C233*'Расчет субсидий'!C235</f>
        <v>0</v>
      </c>
      <c r="E233" s="45" t="e">
        <f t="shared" si="21"/>
        <v>#DIV/0!</v>
      </c>
      <c r="F233" s="44">
        <f t="shared" si="17"/>
        <v>0</v>
      </c>
    </row>
    <row r="234" spans="1:6" ht="15" customHeight="1">
      <c r="A234" s="28" t="s">
        <v>217</v>
      </c>
      <c r="B234" s="42">
        <f>'Расчет субсидий'!H236</f>
        <v>0</v>
      </c>
      <c r="C234" s="48">
        <f>'Расчет субсидий'!B236-1</f>
        <v>0</v>
      </c>
      <c r="D234" s="48">
        <f>C234*'Расчет субсидий'!C236</f>
        <v>0</v>
      </c>
      <c r="E234" s="45" t="e">
        <f t="shared" si="21"/>
        <v>#DIV/0!</v>
      </c>
      <c r="F234" s="44">
        <f t="shared" si="17"/>
        <v>0</v>
      </c>
    </row>
    <row r="235" spans="1:6" ht="15" customHeight="1">
      <c r="A235" s="28" t="s">
        <v>218</v>
      </c>
      <c r="B235" s="42">
        <f>'Расчет субсидий'!H237</f>
        <v>0</v>
      </c>
      <c r="C235" s="48">
        <f>'Расчет субсидий'!B237-1</f>
        <v>0</v>
      </c>
      <c r="D235" s="48">
        <f>C235*'Расчет субсидий'!C237</f>
        <v>0</v>
      </c>
      <c r="E235" s="45" t="e">
        <f t="shared" si="21"/>
        <v>#DIV/0!</v>
      </c>
      <c r="F235" s="44">
        <f t="shared" si="17"/>
        <v>0</v>
      </c>
    </row>
    <row r="236" spans="1:6" ht="15" customHeight="1">
      <c r="A236" s="28" t="s">
        <v>219</v>
      </c>
      <c r="B236" s="42">
        <f>'Расчет субсидий'!H238</f>
        <v>0</v>
      </c>
      <c r="C236" s="48">
        <f>'Расчет субсидий'!B238-1</f>
        <v>0</v>
      </c>
      <c r="D236" s="48">
        <f>C236*'Расчет субсидий'!C238</f>
        <v>0</v>
      </c>
      <c r="E236" s="45" t="e">
        <f t="shared" si="21"/>
        <v>#DIV/0!</v>
      </c>
      <c r="F236" s="44">
        <f t="shared" si="17"/>
        <v>0</v>
      </c>
    </row>
    <row r="237" spans="1:6" ht="15" customHeight="1">
      <c r="A237" s="28" t="s">
        <v>220</v>
      </c>
      <c r="B237" s="42">
        <f>'Расчет субсидий'!H239</f>
        <v>0</v>
      </c>
      <c r="C237" s="48">
        <f>'Расчет субсидий'!B239-1</f>
        <v>0</v>
      </c>
      <c r="D237" s="48">
        <f>C237*'Расчет субсидий'!C239</f>
        <v>0</v>
      </c>
      <c r="E237" s="45" t="e">
        <f t="shared" si="21"/>
        <v>#DIV/0!</v>
      </c>
      <c r="F237" s="44">
        <f t="shared" si="17"/>
        <v>0</v>
      </c>
    </row>
    <row r="238" spans="1:6" ht="15" customHeight="1">
      <c r="A238" s="28" t="s">
        <v>221</v>
      </c>
      <c r="B238" s="42">
        <f>'Расчет субсидий'!H240</f>
        <v>0</v>
      </c>
      <c r="C238" s="48">
        <f>'Расчет субсидий'!B240-1</f>
        <v>0</v>
      </c>
      <c r="D238" s="48">
        <f>C238*'Расчет субсидий'!C240</f>
        <v>0</v>
      </c>
      <c r="E238" s="45" t="e">
        <f t="shared" si="21"/>
        <v>#DIV/0!</v>
      </c>
      <c r="F238" s="44">
        <f t="shared" si="17"/>
        <v>0</v>
      </c>
    </row>
    <row r="239" spans="1:6" ht="15" customHeight="1">
      <c r="A239" s="27" t="s">
        <v>222</v>
      </c>
      <c r="B239" s="46"/>
      <c r="C239" s="47"/>
      <c r="D239" s="47"/>
      <c r="E239" s="47"/>
      <c r="F239" s="47"/>
    </row>
    <row r="240" spans="1:6" ht="15" customHeight="1">
      <c r="A240" s="28" t="s">
        <v>223</v>
      </c>
      <c r="B240" s="42">
        <f>'Расчет субсидий'!H242</f>
        <v>0</v>
      </c>
      <c r="C240" s="48">
        <f>'Расчет субсидий'!B242-1</f>
        <v>0</v>
      </c>
      <c r="D240" s="48">
        <f>C240*'Расчет субсидий'!C242</f>
        <v>0</v>
      </c>
      <c r="E240" s="45" t="e">
        <f t="shared" ref="E240:E247" si="22">$B240*D240/$F240</f>
        <v>#DIV/0!</v>
      </c>
      <c r="F240" s="44">
        <f t="shared" si="17"/>
        <v>0</v>
      </c>
    </row>
    <row r="241" spans="1:6" ht="15" customHeight="1">
      <c r="A241" s="28" t="s">
        <v>224</v>
      </c>
      <c r="B241" s="42">
        <f>'Расчет субсидий'!H243</f>
        <v>0</v>
      </c>
      <c r="C241" s="48">
        <f>'Расчет субсидий'!B243-1</f>
        <v>0</v>
      </c>
      <c r="D241" s="48">
        <f>C241*'Расчет субсидий'!C243</f>
        <v>0</v>
      </c>
      <c r="E241" s="45" t="e">
        <f t="shared" si="22"/>
        <v>#DIV/0!</v>
      </c>
      <c r="F241" s="44">
        <f t="shared" si="17"/>
        <v>0</v>
      </c>
    </row>
    <row r="242" spans="1:6" ht="15" customHeight="1">
      <c r="A242" s="28" t="s">
        <v>225</v>
      </c>
      <c r="B242" s="42">
        <f>'Расчет субсидий'!H244</f>
        <v>0</v>
      </c>
      <c r="C242" s="48">
        <f>'Расчет субсидий'!B244-1</f>
        <v>0</v>
      </c>
      <c r="D242" s="48">
        <f>C242*'Расчет субсидий'!C244</f>
        <v>0</v>
      </c>
      <c r="E242" s="45" t="e">
        <f t="shared" si="22"/>
        <v>#DIV/0!</v>
      </c>
      <c r="F242" s="44">
        <f t="shared" si="17"/>
        <v>0</v>
      </c>
    </row>
    <row r="243" spans="1:6" ht="15" customHeight="1">
      <c r="A243" s="28" t="s">
        <v>226</v>
      </c>
      <c r="B243" s="42">
        <f>'Расчет субсидий'!H245</f>
        <v>0</v>
      </c>
      <c r="C243" s="48">
        <f>'Расчет субсидий'!B245-1</f>
        <v>0</v>
      </c>
      <c r="D243" s="48">
        <f>C243*'Расчет субсидий'!C245</f>
        <v>0</v>
      </c>
      <c r="E243" s="45" t="e">
        <f t="shared" si="22"/>
        <v>#DIV/0!</v>
      </c>
      <c r="F243" s="44">
        <f t="shared" si="17"/>
        <v>0</v>
      </c>
    </row>
    <row r="244" spans="1:6" ht="15" customHeight="1">
      <c r="A244" s="28" t="s">
        <v>227</v>
      </c>
      <c r="B244" s="42">
        <f>'Расчет субсидий'!H246</f>
        <v>0</v>
      </c>
      <c r="C244" s="48">
        <f>'Расчет субсидий'!B246-1</f>
        <v>0</v>
      </c>
      <c r="D244" s="48">
        <f>C244*'Расчет субсидий'!C246</f>
        <v>0</v>
      </c>
      <c r="E244" s="45" t="e">
        <f t="shared" si="22"/>
        <v>#DIV/0!</v>
      </c>
      <c r="F244" s="44">
        <f t="shared" si="17"/>
        <v>0</v>
      </c>
    </row>
    <row r="245" spans="1:6" ht="15" customHeight="1">
      <c r="A245" s="28" t="s">
        <v>228</v>
      </c>
      <c r="B245" s="42">
        <f>'Расчет субсидий'!H247</f>
        <v>0</v>
      </c>
      <c r="C245" s="48">
        <f>'Расчет субсидий'!B247-1</f>
        <v>0</v>
      </c>
      <c r="D245" s="48">
        <f>C245*'Расчет субсидий'!C247</f>
        <v>0</v>
      </c>
      <c r="E245" s="45" t="e">
        <f t="shared" si="22"/>
        <v>#DIV/0!</v>
      </c>
      <c r="F245" s="44">
        <f t="shared" si="17"/>
        <v>0</v>
      </c>
    </row>
    <row r="246" spans="1:6" ht="15" customHeight="1">
      <c r="A246" s="28" t="s">
        <v>229</v>
      </c>
      <c r="B246" s="42">
        <f>'Расчет субсидий'!H248</f>
        <v>0</v>
      </c>
      <c r="C246" s="48">
        <f>'Расчет субсидий'!B248-1</f>
        <v>0</v>
      </c>
      <c r="D246" s="48">
        <f>C246*'Расчет субсидий'!C248</f>
        <v>0</v>
      </c>
      <c r="E246" s="45" t="e">
        <f t="shared" si="22"/>
        <v>#DIV/0!</v>
      </c>
      <c r="F246" s="44">
        <f t="shared" si="17"/>
        <v>0</v>
      </c>
    </row>
    <row r="247" spans="1:6" ht="15" customHeight="1">
      <c r="A247" s="28" t="s">
        <v>230</v>
      </c>
      <c r="B247" s="42">
        <f>'Расчет субсидий'!H249</f>
        <v>0</v>
      </c>
      <c r="C247" s="48">
        <f>'Расчет субсидий'!B249-1</f>
        <v>0</v>
      </c>
      <c r="D247" s="48">
        <f>C247*'Расчет субсидий'!C249</f>
        <v>0</v>
      </c>
      <c r="E247" s="45" t="e">
        <f t="shared" si="22"/>
        <v>#DIV/0!</v>
      </c>
      <c r="F247" s="44">
        <f t="shared" si="17"/>
        <v>0</v>
      </c>
    </row>
    <row r="248" spans="1:6" ht="15" customHeight="1">
      <c r="A248" s="27" t="s">
        <v>231</v>
      </c>
      <c r="B248" s="46"/>
      <c r="C248" s="47"/>
      <c r="D248" s="47"/>
      <c r="E248" s="47"/>
      <c r="F248" s="47"/>
    </row>
    <row r="249" spans="1:6" ht="15" customHeight="1">
      <c r="A249" s="28" t="s">
        <v>232</v>
      </c>
      <c r="B249" s="42">
        <f>'Расчет субсидий'!H251</f>
        <v>0</v>
      </c>
      <c r="C249" s="48">
        <f>'Расчет субсидий'!B251-1</f>
        <v>0</v>
      </c>
      <c r="D249" s="48">
        <f>C249*'Расчет субсидий'!C251</f>
        <v>0</v>
      </c>
      <c r="E249" s="45" t="e">
        <f t="shared" ref="E249:E263" si="23">$B249*D249/$F249</f>
        <v>#DIV/0!</v>
      </c>
      <c r="F249" s="44">
        <f t="shared" ref="F249:F312" si="24">D249</f>
        <v>0</v>
      </c>
    </row>
    <row r="250" spans="1:6" ht="15" customHeight="1">
      <c r="A250" s="28" t="s">
        <v>233</v>
      </c>
      <c r="B250" s="42">
        <f>'Расчет субсидий'!H252</f>
        <v>0</v>
      </c>
      <c r="C250" s="48">
        <f>'Расчет субсидий'!B252-1</f>
        <v>0</v>
      </c>
      <c r="D250" s="48">
        <f>C250*'Расчет субсидий'!C252</f>
        <v>0</v>
      </c>
      <c r="E250" s="45" t="e">
        <f t="shared" si="23"/>
        <v>#DIV/0!</v>
      </c>
      <c r="F250" s="44">
        <f t="shared" si="24"/>
        <v>0</v>
      </c>
    </row>
    <row r="251" spans="1:6" ht="15" customHeight="1">
      <c r="A251" s="28" t="s">
        <v>234</v>
      </c>
      <c r="B251" s="42">
        <f>'Расчет субсидий'!H253</f>
        <v>0</v>
      </c>
      <c r="C251" s="48">
        <f>'Расчет субсидий'!B253-1</f>
        <v>0</v>
      </c>
      <c r="D251" s="48">
        <f>C251*'Расчет субсидий'!C253</f>
        <v>0</v>
      </c>
      <c r="E251" s="45" t="e">
        <f t="shared" si="23"/>
        <v>#DIV/0!</v>
      </c>
      <c r="F251" s="44">
        <f t="shared" si="24"/>
        <v>0</v>
      </c>
    </row>
    <row r="252" spans="1:6" ht="15" customHeight="1">
      <c r="A252" s="28" t="s">
        <v>235</v>
      </c>
      <c r="B252" s="42">
        <f>'Расчет субсидий'!H254</f>
        <v>0</v>
      </c>
      <c r="C252" s="48">
        <f>'Расчет субсидий'!B254-1</f>
        <v>0</v>
      </c>
      <c r="D252" s="48">
        <f>C252*'Расчет субсидий'!C254</f>
        <v>0</v>
      </c>
      <c r="E252" s="45" t="e">
        <f t="shared" si="23"/>
        <v>#DIV/0!</v>
      </c>
      <c r="F252" s="44">
        <f t="shared" si="24"/>
        <v>0</v>
      </c>
    </row>
    <row r="253" spans="1:6" ht="15" customHeight="1">
      <c r="A253" s="28" t="s">
        <v>236</v>
      </c>
      <c r="B253" s="42">
        <f>'Расчет субсидий'!H255</f>
        <v>0</v>
      </c>
      <c r="C253" s="48">
        <f>'Расчет субсидий'!B255-1</f>
        <v>0</v>
      </c>
      <c r="D253" s="48">
        <f>C253*'Расчет субсидий'!C255</f>
        <v>0</v>
      </c>
      <c r="E253" s="45" t="e">
        <f t="shared" si="23"/>
        <v>#DIV/0!</v>
      </c>
      <c r="F253" s="44">
        <f t="shared" si="24"/>
        <v>0</v>
      </c>
    </row>
    <row r="254" spans="1:6" ht="15" customHeight="1">
      <c r="A254" s="28" t="s">
        <v>237</v>
      </c>
      <c r="B254" s="42">
        <f>'Расчет субсидий'!H256</f>
        <v>0</v>
      </c>
      <c r="C254" s="48">
        <f>'Расчет субсидий'!B256-1</f>
        <v>0</v>
      </c>
      <c r="D254" s="48">
        <f>C254*'Расчет субсидий'!C256</f>
        <v>0</v>
      </c>
      <c r="E254" s="45" t="e">
        <f t="shared" si="23"/>
        <v>#DIV/0!</v>
      </c>
      <c r="F254" s="44">
        <f t="shared" si="24"/>
        <v>0</v>
      </c>
    </row>
    <row r="255" spans="1:6" ht="15" customHeight="1">
      <c r="A255" s="28" t="s">
        <v>238</v>
      </c>
      <c r="B255" s="42">
        <f>'Расчет субсидий'!H257</f>
        <v>0</v>
      </c>
      <c r="C255" s="48">
        <f>'Расчет субсидий'!B257-1</f>
        <v>0</v>
      </c>
      <c r="D255" s="48">
        <f>C255*'Расчет субсидий'!C257</f>
        <v>0</v>
      </c>
      <c r="E255" s="45" t="e">
        <f t="shared" si="23"/>
        <v>#DIV/0!</v>
      </c>
      <c r="F255" s="44">
        <f t="shared" si="24"/>
        <v>0</v>
      </c>
    </row>
    <row r="256" spans="1:6" ht="15" customHeight="1">
      <c r="A256" s="28" t="s">
        <v>239</v>
      </c>
      <c r="B256" s="42">
        <f>'Расчет субсидий'!H258</f>
        <v>0</v>
      </c>
      <c r="C256" s="48">
        <f>'Расчет субсидий'!B258-1</f>
        <v>0</v>
      </c>
      <c r="D256" s="48">
        <f>C256*'Расчет субсидий'!C258</f>
        <v>0</v>
      </c>
      <c r="E256" s="45" t="e">
        <f t="shared" si="23"/>
        <v>#DIV/0!</v>
      </c>
      <c r="F256" s="44">
        <f t="shared" si="24"/>
        <v>0</v>
      </c>
    </row>
    <row r="257" spans="1:6" ht="15" customHeight="1">
      <c r="A257" s="28" t="s">
        <v>240</v>
      </c>
      <c r="B257" s="42">
        <f>'Расчет субсидий'!H259</f>
        <v>0</v>
      </c>
      <c r="C257" s="48">
        <f>'Расчет субсидий'!B259-1</f>
        <v>0</v>
      </c>
      <c r="D257" s="48">
        <f>C257*'Расчет субсидий'!C259</f>
        <v>0</v>
      </c>
      <c r="E257" s="45" t="e">
        <f t="shared" si="23"/>
        <v>#DIV/0!</v>
      </c>
      <c r="F257" s="44">
        <f t="shared" si="24"/>
        <v>0</v>
      </c>
    </row>
    <row r="258" spans="1:6" ht="15" customHeight="1">
      <c r="A258" s="28" t="s">
        <v>241</v>
      </c>
      <c r="B258" s="42">
        <f>'Расчет субсидий'!H260</f>
        <v>0</v>
      </c>
      <c r="C258" s="48">
        <f>'Расчет субсидий'!B260-1</f>
        <v>0</v>
      </c>
      <c r="D258" s="48">
        <f>C258*'Расчет субсидий'!C260</f>
        <v>0</v>
      </c>
      <c r="E258" s="45" t="e">
        <f t="shared" si="23"/>
        <v>#DIV/0!</v>
      </c>
      <c r="F258" s="44">
        <f t="shared" si="24"/>
        <v>0</v>
      </c>
    </row>
    <row r="259" spans="1:6" ht="15" customHeight="1">
      <c r="A259" s="28" t="s">
        <v>242</v>
      </c>
      <c r="B259" s="42">
        <f>'Расчет субсидий'!H261</f>
        <v>0</v>
      </c>
      <c r="C259" s="48">
        <f>'Расчет субсидий'!B261-1</f>
        <v>0</v>
      </c>
      <c r="D259" s="48">
        <f>C259*'Расчет субсидий'!C261</f>
        <v>0</v>
      </c>
      <c r="E259" s="45" t="e">
        <f t="shared" si="23"/>
        <v>#DIV/0!</v>
      </c>
      <c r="F259" s="44">
        <f t="shared" si="24"/>
        <v>0</v>
      </c>
    </row>
    <row r="260" spans="1:6" ht="15" customHeight="1">
      <c r="A260" s="28" t="s">
        <v>243</v>
      </c>
      <c r="B260" s="42">
        <f>'Расчет субсидий'!H262</f>
        <v>0</v>
      </c>
      <c r="C260" s="48">
        <f>'Расчет субсидий'!B262-1</f>
        <v>0</v>
      </c>
      <c r="D260" s="48">
        <f>C260*'Расчет субсидий'!C262</f>
        <v>0</v>
      </c>
      <c r="E260" s="45" t="e">
        <f t="shared" si="23"/>
        <v>#DIV/0!</v>
      </c>
      <c r="F260" s="44">
        <f t="shared" si="24"/>
        <v>0</v>
      </c>
    </row>
    <row r="261" spans="1:6" ht="15" customHeight="1">
      <c r="A261" s="28" t="s">
        <v>244</v>
      </c>
      <c r="B261" s="42">
        <f>'Расчет субсидий'!H263</f>
        <v>0</v>
      </c>
      <c r="C261" s="48">
        <f>'Расчет субсидий'!B263-1</f>
        <v>0</v>
      </c>
      <c r="D261" s="48">
        <f>C261*'Расчет субсидий'!C263</f>
        <v>0</v>
      </c>
      <c r="E261" s="45" t="e">
        <f t="shared" si="23"/>
        <v>#DIV/0!</v>
      </c>
      <c r="F261" s="44">
        <f t="shared" si="24"/>
        <v>0</v>
      </c>
    </row>
    <row r="262" spans="1:6" ht="15" customHeight="1">
      <c r="A262" s="28" t="s">
        <v>245</v>
      </c>
      <c r="B262" s="42">
        <f>'Расчет субсидий'!H264</f>
        <v>0</v>
      </c>
      <c r="C262" s="48">
        <f>'Расчет субсидий'!B264-1</f>
        <v>0</v>
      </c>
      <c r="D262" s="48">
        <f>C262*'Расчет субсидий'!C264</f>
        <v>0</v>
      </c>
      <c r="E262" s="45" t="e">
        <f t="shared" si="23"/>
        <v>#DIV/0!</v>
      </c>
      <c r="F262" s="44">
        <f t="shared" si="24"/>
        <v>0</v>
      </c>
    </row>
    <row r="263" spans="1:6" ht="15" customHeight="1">
      <c r="A263" s="28" t="s">
        <v>246</v>
      </c>
      <c r="B263" s="42">
        <f>'Расчет субсидий'!H265</f>
        <v>0</v>
      </c>
      <c r="C263" s="48">
        <f>'Расчет субсидий'!B265-1</f>
        <v>0</v>
      </c>
      <c r="D263" s="48">
        <f>C263*'Расчет субсидий'!C265</f>
        <v>0</v>
      </c>
      <c r="E263" s="45" t="e">
        <f t="shared" si="23"/>
        <v>#DIV/0!</v>
      </c>
      <c r="F263" s="44">
        <f t="shared" si="24"/>
        <v>0</v>
      </c>
    </row>
    <row r="264" spans="1:6" ht="15" customHeight="1">
      <c r="A264" s="27" t="s">
        <v>247</v>
      </c>
      <c r="B264" s="46"/>
      <c r="C264" s="47"/>
      <c r="D264" s="47"/>
      <c r="E264" s="47"/>
      <c r="F264" s="47"/>
    </row>
    <row r="265" spans="1:6" ht="15" customHeight="1">
      <c r="A265" s="28" t="s">
        <v>248</v>
      </c>
      <c r="B265" s="42">
        <f>'Расчет субсидий'!H267</f>
        <v>0</v>
      </c>
      <c r="C265" s="48">
        <f>'Расчет субсидий'!B267-1</f>
        <v>0</v>
      </c>
      <c r="D265" s="48">
        <f>C265*'Расчет субсидий'!C267</f>
        <v>0</v>
      </c>
      <c r="E265" s="45" t="e">
        <f t="shared" ref="E265:E271" si="25">$B265*D265/$F265</f>
        <v>#DIV/0!</v>
      </c>
      <c r="F265" s="44">
        <f t="shared" si="24"/>
        <v>0</v>
      </c>
    </row>
    <row r="266" spans="1:6" ht="15" customHeight="1">
      <c r="A266" s="28" t="s">
        <v>249</v>
      </c>
      <c r="B266" s="42">
        <f>'Расчет субсидий'!H268</f>
        <v>0</v>
      </c>
      <c r="C266" s="48">
        <f>'Расчет субсидий'!B268-1</f>
        <v>0</v>
      </c>
      <c r="D266" s="48">
        <f>C266*'Расчет субсидий'!C268</f>
        <v>0</v>
      </c>
      <c r="E266" s="45" t="e">
        <f t="shared" si="25"/>
        <v>#DIV/0!</v>
      </c>
      <c r="F266" s="44">
        <f t="shared" si="24"/>
        <v>0</v>
      </c>
    </row>
    <row r="267" spans="1:6" ht="15" customHeight="1">
      <c r="A267" s="28" t="s">
        <v>250</v>
      </c>
      <c r="B267" s="42">
        <f>'Расчет субсидий'!H269</f>
        <v>0</v>
      </c>
      <c r="C267" s="48">
        <f>'Расчет субсидий'!B269-1</f>
        <v>0</v>
      </c>
      <c r="D267" s="48">
        <f>C267*'Расчет субсидий'!C269</f>
        <v>0</v>
      </c>
      <c r="E267" s="45" t="e">
        <f t="shared" si="25"/>
        <v>#DIV/0!</v>
      </c>
      <c r="F267" s="44">
        <f t="shared" si="24"/>
        <v>0</v>
      </c>
    </row>
    <row r="268" spans="1:6" ht="15" customHeight="1">
      <c r="A268" s="28" t="s">
        <v>251</v>
      </c>
      <c r="B268" s="42">
        <f>'Расчет субсидий'!H270</f>
        <v>0</v>
      </c>
      <c r="C268" s="48">
        <f>'Расчет субсидий'!B270-1</f>
        <v>0</v>
      </c>
      <c r="D268" s="48">
        <f>C268*'Расчет субсидий'!C270</f>
        <v>0</v>
      </c>
      <c r="E268" s="45" t="e">
        <f t="shared" si="25"/>
        <v>#DIV/0!</v>
      </c>
      <c r="F268" s="44">
        <f t="shared" si="24"/>
        <v>0</v>
      </c>
    </row>
    <row r="269" spans="1:6" ht="15" customHeight="1">
      <c r="A269" s="28" t="s">
        <v>252</v>
      </c>
      <c r="B269" s="42">
        <f>'Расчет субсидий'!H271</f>
        <v>0</v>
      </c>
      <c r="C269" s="48">
        <f>'Расчет субсидий'!B271-1</f>
        <v>0</v>
      </c>
      <c r="D269" s="48">
        <f>C269*'Расчет субсидий'!C271</f>
        <v>0</v>
      </c>
      <c r="E269" s="45" t="e">
        <f t="shared" si="25"/>
        <v>#DIV/0!</v>
      </c>
      <c r="F269" s="44">
        <f t="shared" si="24"/>
        <v>0</v>
      </c>
    </row>
    <row r="270" spans="1:6" ht="15" customHeight="1">
      <c r="A270" s="28" t="s">
        <v>253</v>
      </c>
      <c r="B270" s="42">
        <f>'Расчет субсидий'!H272</f>
        <v>0</v>
      </c>
      <c r="C270" s="48">
        <f>'Расчет субсидий'!B272-1</f>
        <v>0</v>
      </c>
      <c r="D270" s="48">
        <f>C270*'Расчет субсидий'!C272</f>
        <v>0</v>
      </c>
      <c r="E270" s="45" t="e">
        <f t="shared" si="25"/>
        <v>#DIV/0!</v>
      </c>
      <c r="F270" s="44">
        <f t="shared" si="24"/>
        <v>0</v>
      </c>
    </row>
    <row r="271" spans="1:6" ht="15" customHeight="1">
      <c r="A271" s="28" t="s">
        <v>254</v>
      </c>
      <c r="B271" s="42">
        <f>'Расчет субсидий'!H273</f>
        <v>0</v>
      </c>
      <c r="C271" s="48">
        <f>'Расчет субсидий'!B273-1</f>
        <v>0</v>
      </c>
      <c r="D271" s="48">
        <f>C271*'Расчет субсидий'!C273</f>
        <v>0</v>
      </c>
      <c r="E271" s="45" t="e">
        <f t="shared" si="25"/>
        <v>#DIV/0!</v>
      </c>
      <c r="F271" s="44">
        <f t="shared" si="24"/>
        <v>0</v>
      </c>
    </row>
    <row r="272" spans="1:6" ht="15" customHeight="1">
      <c r="A272" s="27" t="s">
        <v>255</v>
      </c>
      <c r="B272" s="46"/>
      <c r="C272" s="47"/>
      <c r="D272" s="47"/>
      <c r="E272" s="47"/>
      <c r="F272" s="47"/>
    </row>
    <row r="273" spans="1:6" ht="15" customHeight="1">
      <c r="A273" s="28" t="s">
        <v>256</v>
      </c>
      <c r="B273" s="42">
        <f>'Расчет субсидий'!H275</f>
        <v>0</v>
      </c>
      <c r="C273" s="48">
        <f>'Расчет субсидий'!B275-1</f>
        <v>0</v>
      </c>
      <c r="D273" s="48">
        <f>C273*'Расчет субсидий'!C275</f>
        <v>0</v>
      </c>
      <c r="E273" s="45" t="e">
        <f t="shared" ref="E273:E289" si="26">$B273*D273/$F273</f>
        <v>#DIV/0!</v>
      </c>
      <c r="F273" s="44">
        <f t="shared" si="24"/>
        <v>0</v>
      </c>
    </row>
    <row r="274" spans="1:6" ht="15" customHeight="1">
      <c r="A274" s="28" t="s">
        <v>257</v>
      </c>
      <c r="B274" s="42">
        <f>'Расчет субсидий'!H276</f>
        <v>0</v>
      </c>
      <c r="C274" s="48">
        <f>'Расчет субсидий'!B276-1</f>
        <v>0</v>
      </c>
      <c r="D274" s="48">
        <f>C274*'Расчет субсидий'!C276</f>
        <v>0</v>
      </c>
      <c r="E274" s="45" t="e">
        <f t="shared" si="26"/>
        <v>#DIV/0!</v>
      </c>
      <c r="F274" s="44">
        <f t="shared" si="24"/>
        <v>0</v>
      </c>
    </row>
    <row r="275" spans="1:6" ht="15" customHeight="1">
      <c r="A275" s="28" t="s">
        <v>258</v>
      </c>
      <c r="B275" s="42">
        <f>'Расчет субсидий'!H277</f>
        <v>0</v>
      </c>
      <c r="C275" s="48">
        <f>'Расчет субсидий'!B277-1</f>
        <v>0</v>
      </c>
      <c r="D275" s="48">
        <f>C275*'Расчет субсидий'!C277</f>
        <v>0</v>
      </c>
      <c r="E275" s="45" t="e">
        <f t="shared" si="26"/>
        <v>#DIV/0!</v>
      </c>
      <c r="F275" s="44">
        <f t="shared" si="24"/>
        <v>0</v>
      </c>
    </row>
    <row r="276" spans="1:6" ht="15" customHeight="1">
      <c r="A276" s="28" t="s">
        <v>259</v>
      </c>
      <c r="B276" s="42">
        <f>'Расчет субсидий'!H278</f>
        <v>0</v>
      </c>
      <c r="C276" s="48">
        <f>'Расчет субсидий'!B278-1</f>
        <v>0</v>
      </c>
      <c r="D276" s="48">
        <f>C276*'Расчет субсидий'!C278</f>
        <v>0</v>
      </c>
      <c r="E276" s="45" t="e">
        <f t="shared" si="26"/>
        <v>#DIV/0!</v>
      </c>
      <c r="F276" s="44">
        <f t="shared" si="24"/>
        <v>0</v>
      </c>
    </row>
    <row r="277" spans="1:6" ht="15" customHeight="1">
      <c r="A277" s="28" t="s">
        <v>260</v>
      </c>
      <c r="B277" s="42">
        <f>'Расчет субсидий'!H279</f>
        <v>0</v>
      </c>
      <c r="C277" s="48">
        <f>'Расчет субсидий'!B279-1</f>
        <v>0</v>
      </c>
      <c r="D277" s="48">
        <f>C277*'Расчет субсидий'!C279</f>
        <v>0</v>
      </c>
      <c r="E277" s="45" t="e">
        <f t="shared" si="26"/>
        <v>#DIV/0!</v>
      </c>
      <c r="F277" s="44">
        <f t="shared" si="24"/>
        <v>0</v>
      </c>
    </row>
    <row r="278" spans="1:6" ht="15" customHeight="1">
      <c r="A278" s="28" t="s">
        <v>261</v>
      </c>
      <c r="B278" s="42">
        <f>'Расчет субсидий'!H280</f>
        <v>0</v>
      </c>
      <c r="C278" s="48">
        <f>'Расчет субсидий'!B280-1</f>
        <v>0</v>
      </c>
      <c r="D278" s="48">
        <f>C278*'Расчет субсидий'!C280</f>
        <v>0</v>
      </c>
      <c r="E278" s="45" t="e">
        <f t="shared" si="26"/>
        <v>#DIV/0!</v>
      </c>
      <c r="F278" s="44">
        <f t="shared" si="24"/>
        <v>0</v>
      </c>
    </row>
    <row r="279" spans="1:6" ht="15" customHeight="1">
      <c r="A279" s="28" t="s">
        <v>262</v>
      </c>
      <c r="B279" s="42">
        <f>'Расчет субсидий'!H281</f>
        <v>0</v>
      </c>
      <c r="C279" s="48">
        <f>'Расчет субсидий'!B281-1</f>
        <v>0</v>
      </c>
      <c r="D279" s="48">
        <f>C279*'Расчет субсидий'!C281</f>
        <v>0</v>
      </c>
      <c r="E279" s="45" t="e">
        <f t="shared" si="26"/>
        <v>#DIV/0!</v>
      </c>
      <c r="F279" s="44">
        <f t="shared" si="24"/>
        <v>0</v>
      </c>
    </row>
    <row r="280" spans="1:6" ht="15" customHeight="1">
      <c r="A280" s="28" t="s">
        <v>263</v>
      </c>
      <c r="B280" s="42">
        <f>'Расчет субсидий'!H282</f>
        <v>0</v>
      </c>
      <c r="C280" s="48">
        <f>'Расчет субсидий'!B282-1</f>
        <v>0</v>
      </c>
      <c r="D280" s="48">
        <f>C280*'Расчет субсидий'!C282</f>
        <v>0</v>
      </c>
      <c r="E280" s="45" t="e">
        <f t="shared" si="26"/>
        <v>#DIV/0!</v>
      </c>
      <c r="F280" s="44">
        <f t="shared" si="24"/>
        <v>0</v>
      </c>
    </row>
    <row r="281" spans="1:6" ht="15" customHeight="1">
      <c r="A281" s="28" t="s">
        <v>264</v>
      </c>
      <c r="B281" s="42">
        <f>'Расчет субсидий'!H283</f>
        <v>0</v>
      </c>
      <c r="C281" s="48">
        <f>'Расчет субсидий'!B283-1</f>
        <v>0</v>
      </c>
      <c r="D281" s="48">
        <f>C281*'Расчет субсидий'!C283</f>
        <v>0</v>
      </c>
      <c r="E281" s="45" t="e">
        <f t="shared" si="26"/>
        <v>#DIV/0!</v>
      </c>
      <c r="F281" s="44">
        <f t="shared" si="24"/>
        <v>0</v>
      </c>
    </row>
    <row r="282" spans="1:6" ht="15" customHeight="1">
      <c r="A282" s="28" t="s">
        <v>265</v>
      </c>
      <c r="B282" s="42">
        <f>'Расчет субсидий'!H284</f>
        <v>0</v>
      </c>
      <c r="C282" s="48">
        <f>'Расчет субсидий'!B284-1</f>
        <v>0</v>
      </c>
      <c r="D282" s="48">
        <f>C282*'Расчет субсидий'!C284</f>
        <v>0</v>
      </c>
      <c r="E282" s="45" t="e">
        <f t="shared" si="26"/>
        <v>#DIV/0!</v>
      </c>
      <c r="F282" s="44">
        <f t="shared" si="24"/>
        <v>0</v>
      </c>
    </row>
    <row r="283" spans="1:6" ht="15" customHeight="1">
      <c r="A283" s="28" t="s">
        <v>266</v>
      </c>
      <c r="B283" s="42">
        <f>'Расчет субсидий'!H285</f>
        <v>0</v>
      </c>
      <c r="C283" s="48">
        <f>'Расчет субсидий'!B285-1</f>
        <v>0</v>
      </c>
      <c r="D283" s="48">
        <f>C283*'Расчет субсидий'!C285</f>
        <v>0</v>
      </c>
      <c r="E283" s="45" t="e">
        <f t="shared" si="26"/>
        <v>#DIV/0!</v>
      </c>
      <c r="F283" s="44">
        <f t="shared" si="24"/>
        <v>0</v>
      </c>
    </row>
    <row r="284" spans="1:6" ht="15" customHeight="1">
      <c r="A284" s="28" t="s">
        <v>267</v>
      </c>
      <c r="B284" s="42">
        <f>'Расчет субсидий'!H286</f>
        <v>0</v>
      </c>
      <c r="C284" s="48">
        <f>'Расчет субсидий'!B286-1</f>
        <v>0</v>
      </c>
      <c r="D284" s="48">
        <f>C284*'Расчет субсидий'!C286</f>
        <v>0</v>
      </c>
      <c r="E284" s="45" t="e">
        <f t="shared" si="26"/>
        <v>#DIV/0!</v>
      </c>
      <c r="F284" s="44">
        <f t="shared" si="24"/>
        <v>0</v>
      </c>
    </row>
    <row r="285" spans="1:6" ht="15" customHeight="1">
      <c r="A285" s="28" t="s">
        <v>268</v>
      </c>
      <c r="B285" s="42">
        <f>'Расчет субсидий'!H287</f>
        <v>0</v>
      </c>
      <c r="C285" s="48">
        <f>'Расчет субсидий'!B287-1</f>
        <v>0</v>
      </c>
      <c r="D285" s="48">
        <f>C285*'Расчет субсидий'!C287</f>
        <v>0</v>
      </c>
      <c r="E285" s="45" t="e">
        <f t="shared" si="26"/>
        <v>#DIV/0!</v>
      </c>
      <c r="F285" s="44">
        <f t="shared" si="24"/>
        <v>0</v>
      </c>
    </row>
    <row r="286" spans="1:6" ht="15" customHeight="1">
      <c r="A286" s="28" t="s">
        <v>269</v>
      </c>
      <c r="B286" s="42">
        <f>'Расчет субсидий'!H288</f>
        <v>0</v>
      </c>
      <c r="C286" s="48">
        <f>'Расчет субсидий'!B288-1</f>
        <v>0</v>
      </c>
      <c r="D286" s="48">
        <f>C286*'Расчет субсидий'!C288</f>
        <v>0</v>
      </c>
      <c r="E286" s="45" t="e">
        <f t="shared" si="26"/>
        <v>#DIV/0!</v>
      </c>
      <c r="F286" s="44">
        <f t="shared" si="24"/>
        <v>0</v>
      </c>
    </row>
    <row r="287" spans="1:6" ht="15" customHeight="1">
      <c r="A287" s="28" t="s">
        <v>270</v>
      </c>
      <c r="B287" s="42">
        <f>'Расчет субсидий'!H289</f>
        <v>0</v>
      </c>
      <c r="C287" s="48">
        <f>'Расчет субсидий'!B289-1</f>
        <v>0</v>
      </c>
      <c r="D287" s="48">
        <f>C287*'Расчет субсидий'!C289</f>
        <v>0</v>
      </c>
      <c r="E287" s="45" t="e">
        <f t="shared" si="26"/>
        <v>#DIV/0!</v>
      </c>
      <c r="F287" s="44">
        <f t="shared" si="24"/>
        <v>0</v>
      </c>
    </row>
    <row r="288" spans="1:6" ht="15" customHeight="1">
      <c r="A288" s="28" t="s">
        <v>271</v>
      </c>
      <c r="B288" s="42">
        <f>'Расчет субсидий'!H290</f>
        <v>0</v>
      </c>
      <c r="C288" s="48">
        <f>'Расчет субсидий'!B290-1</f>
        <v>0</v>
      </c>
      <c r="D288" s="48">
        <f>C288*'Расчет субсидий'!C290</f>
        <v>0</v>
      </c>
      <c r="E288" s="45" t="e">
        <f t="shared" si="26"/>
        <v>#DIV/0!</v>
      </c>
      <c r="F288" s="44">
        <f t="shared" si="24"/>
        <v>0</v>
      </c>
    </row>
    <row r="289" spans="1:6" ht="15" customHeight="1">
      <c r="A289" s="28" t="s">
        <v>164</v>
      </c>
      <c r="B289" s="42">
        <f>'Расчет субсидий'!H291</f>
        <v>0</v>
      </c>
      <c r="C289" s="48">
        <f>'Расчет субсидий'!B291-1</f>
        <v>0</v>
      </c>
      <c r="D289" s="48">
        <f>C289*'Расчет субсидий'!C291</f>
        <v>0</v>
      </c>
      <c r="E289" s="45" t="e">
        <f t="shared" si="26"/>
        <v>#DIV/0!</v>
      </c>
      <c r="F289" s="44">
        <f t="shared" si="24"/>
        <v>0</v>
      </c>
    </row>
    <row r="290" spans="1:6" ht="15" customHeight="1">
      <c r="A290" s="27" t="s">
        <v>272</v>
      </c>
      <c r="B290" s="46"/>
      <c r="C290" s="47"/>
      <c r="D290" s="47"/>
      <c r="E290" s="47"/>
      <c r="F290" s="47"/>
    </row>
    <row r="291" spans="1:6" ht="15" customHeight="1">
      <c r="A291" s="28" t="s">
        <v>68</v>
      </c>
      <c r="B291" s="42">
        <f>'Расчет субсидий'!H293</f>
        <v>0</v>
      </c>
      <c r="C291" s="48">
        <f>'Расчет субсидий'!B293-1</f>
        <v>0</v>
      </c>
      <c r="D291" s="48">
        <f>C291*'Расчет субсидий'!C293</f>
        <v>0</v>
      </c>
      <c r="E291" s="45" t="e">
        <f t="shared" ref="E291:E314" si="27">$B291*D291/$F291</f>
        <v>#DIV/0!</v>
      </c>
      <c r="F291" s="44">
        <f t="shared" si="24"/>
        <v>0</v>
      </c>
    </row>
    <row r="292" spans="1:6" ht="15" customHeight="1">
      <c r="A292" s="28" t="s">
        <v>273</v>
      </c>
      <c r="B292" s="42">
        <f>'Расчет субсидий'!H294</f>
        <v>0</v>
      </c>
      <c r="C292" s="48">
        <f>'Расчет субсидий'!B294-1</f>
        <v>0</v>
      </c>
      <c r="D292" s="48">
        <f>C292*'Расчет субсидий'!C294</f>
        <v>0</v>
      </c>
      <c r="E292" s="45" t="e">
        <f t="shared" si="27"/>
        <v>#DIV/0!</v>
      </c>
      <c r="F292" s="44">
        <f t="shared" si="24"/>
        <v>0</v>
      </c>
    </row>
    <row r="293" spans="1:6" ht="15" customHeight="1">
      <c r="A293" s="28" t="s">
        <v>274</v>
      </c>
      <c r="B293" s="42">
        <f>'Расчет субсидий'!H295</f>
        <v>0</v>
      </c>
      <c r="C293" s="48">
        <f>'Расчет субсидий'!B295-1</f>
        <v>0</v>
      </c>
      <c r="D293" s="48">
        <f>C293*'Расчет субсидий'!C295</f>
        <v>0</v>
      </c>
      <c r="E293" s="45" t="e">
        <f t="shared" si="27"/>
        <v>#DIV/0!</v>
      </c>
      <c r="F293" s="44">
        <f t="shared" si="24"/>
        <v>0</v>
      </c>
    </row>
    <row r="294" spans="1:6" ht="15" customHeight="1">
      <c r="A294" s="28" t="s">
        <v>50</v>
      </c>
      <c r="B294" s="42">
        <f>'Расчет субсидий'!H296</f>
        <v>0</v>
      </c>
      <c r="C294" s="48">
        <f>'Расчет субсидий'!B296-1</f>
        <v>0</v>
      </c>
      <c r="D294" s="48">
        <f>C294*'Расчет субсидий'!C296</f>
        <v>0</v>
      </c>
      <c r="E294" s="45" t="e">
        <f t="shared" si="27"/>
        <v>#DIV/0!</v>
      </c>
      <c r="F294" s="44">
        <f t="shared" si="24"/>
        <v>0</v>
      </c>
    </row>
    <row r="295" spans="1:6" ht="15" customHeight="1">
      <c r="A295" s="28" t="s">
        <v>275</v>
      </c>
      <c r="B295" s="42">
        <f>'Расчет субсидий'!H297</f>
        <v>0</v>
      </c>
      <c r="C295" s="48">
        <f>'Расчет субсидий'!B297-1</f>
        <v>0</v>
      </c>
      <c r="D295" s="48">
        <f>C295*'Расчет субсидий'!C297</f>
        <v>0</v>
      </c>
      <c r="E295" s="45" t="e">
        <f t="shared" si="27"/>
        <v>#DIV/0!</v>
      </c>
      <c r="F295" s="44">
        <f t="shared" si="24"/>
        <v>0</v>
      </c>
    </row>
    <row r="296" spans="1:6" ht="15" customHeight="1">
      <c r="A296" s="28" t="s">
        <v>276</v>
      </c>
      <c r="B296" s="42">
        <f>'Расчет субсидий'!H298</f>
        <v>0</v>
      </c>
      <c r="C296" s="48">
        <f>'Расчет субсидий'!B298-1</f>
        <v>0</v>
      </c>
      <c r="D296" s="48">
        <f>C296*'Расчет субсидий'!C298</f>
        <v>0</v>
      </c>
      <c r="E296" s="45" t="e">
        <f t="shared" si="27"/>
        <v>#DIV/0!</v>
      </c>
      <c r="F296" s="44">
        <f t="shared" si="24"/>
        <v>0</v>
      </c>
    </row>
    <row r="297" spans="1:6" ht="15" customHeight="1">
      <c r="A297" s="28" t="s">
        <v>277</v>
      </c>
      <c r="B297" s="42">
        <f>'Расчет субсидий'!H299</f>
        <v>0</v>
      </c>
      <c r="C297" s="48">
        <f>'Расчет субсидий'!B299-1</f>
        <v>0</v>
      </c>
      <c r="D297" s="48">
        <f>C297*'Расчет субсидий'!C299</f>
        <v>0</v>
      </c>
      <c r="E297" s="45" t="e">
        <f t="shared" si="27"/>
        <v>#DIV/0!</v>
      </c>
      <c r="F297" s="44">
        <f t="shared" si="24"/>
        <v>0</v>
      </c>
    </row>
    <row r="298" spans="1:6" ht="15" customHeight="1">
      <c r="A298" s="28" t="s">
        <v>278</v>
      </c>
      <c r="B298" s="42">
        <f>'Расчет субсидий'!H300</f>
        <v>0</v>
      </c>
      <c r="C298" s="48">
        <f>'Расчет субсидий'!B300-1</f>
        <v>0</v>
      </c>
      <c r="D298" s="48">
        <f>C298*'Расчет субсидий'!C300</f>
        <v>0</v>
      </c>
      <c r="E298" s="45" t="e">
        <f t="shared" si="27"/>
        <v>#DIV/0!</v>
      </c>
      <c r="F298" s="44">
        <f t="shared" si="24"/>
        <v>0</v>
      </c>
    </row>
    <row r="299" spans="1:6" ht="15" customHeight="1">
      <c r="A299" s="28" t="s">
        <v>279</v>
      </c>
      <c r="B299" s="42">
        <f>'Расчет субсидий'!H301</f>
        <v>0</v>
      </c>
      <c r="C299" s="48">
        <f>'Расчет субсидий'!B301-1</f>
        <v>0</v>
      </c>
      <c r="D299" s="48">
        <f>C299*'Расчет субсидий'!C301</f>
        <v>0</v>
      </c>
      <c r="E299" s="45" t="e">
        <f t="shared" si="27"/>
        <v>#DIV/0!</v>
      </c>
      <c r="F299" s="44">
        <f t="shared" si="24"/>
        <v>0</v>
      </c>
    </row>
    <row r="300" spans="1:6" ht="15" customHeight="1">
      <c r="A300" s="28" t="s">
        <v>280</v>
      </c>
      <c r="B300" s="42">
        <f>'Расчет субсидий'!H302</f>
        <v>0</v>
      </c>
      <c r="C300" s="48">
        <f>'Расчет субсидий'!B302-1</f>
        <v>0</v>
      </c>
      <c r="D300" s="48">
        <f>C300*'Расчет субсидий'!C302</f>
        <v>0</v>
      </c>
      <c r="E300" s="45" t="e">
        <f t="shared" si="27"/>
        <v>#DIV/0!</v>
      </c>
      <c r="F300" s="44">
        <f t="shared" si="24"/>
        <v>0</v>
      </c>
    </row>
    <row r="301" spans="1:6" ht="15" customHeight="1">
      <c r="A301" s="28" t="s">
        <v>281</v>
      </c>
      <c r="B301" s="42">
        <f>'Расчет субсидий'!H303</f>
        <v>0</v>
      </c>
      <c r="C301" s="48">
        <f>'Расчет субсидий'!B303-1</f>
        <v>0</v>
      </c>
      <c r="D301" s="48">
        <f>C301*'Расчет субсидий'!C303</f>
        <v>0</v>
      </c>
      <c r="E301" s="45" t="e">
        <f t="shared" si="27"/>
        <v>#DIV/0!</v>
      </c>
      <c r="F301" s="44">
        <f t="shared" si="24"/>
        <v>0</v>
      </c>
    </row>
    <row r="302" spans="1:6" ht="15" customHeight="1">
      <c r="A302" s="28" t="s">
        <v>282</v>
      </c>
      <c r="B302" s="42">
        <f>'Расчет субсидий'!H304</f>
        <v>0</v>
      </c>
      <c r="C302" s="48">
        <f>'Расчет субсидий'!B304-1</f>
        <v>0</v>
      </c>
      <c r="D302" s="48">
        <f>C302*'Расчет субсидий'!C304</f>
        <v>0</v>
      </c>
      <c r="E302" s="45" t="e">
        <f t="shared" si="27"/>
        <v>#DIV/0!</v>
      </c>
      <c r="F302" s="44">
        <f t="shared" si="24"/>
        <v>0</v>
      </c>
    </row>
    <row r="303" spans="1:6" ht="15" customHeight="1">
      <c r="A303" s="28" t="s">
        <v>283</v>
      </c>
      <c r="B303" s="42">
        <f>'Расчет субсидий'!H305</f>
        <v>0</v>
      </c>
      <c r="C303" s="48">
        <f>'Расчет субсидий'!B305-1</f>
        <v>0</v>
      </c>
      <c r="D303" s="48">
        <f>C303*'Расчет субсидий'!C305</f>
        <v>0</v>
      </c>
      <c r="E303" s="45" t="e">
        <f t="shared" si="27"/>
        <v>#DIV/0!</v>
      </c>
      <c r="F303" s="44">
        <f t="shared" si="24"/>
        <v>0</v>
      </c>
    </row>
    <row r="304" spans="1:6" ht="15" customHeight="1">
      <c r="A304" s="28" t="s">
        <v>284</v>
      </c>
      <c r="B304" s="42">
        <f>'Расчет субсидий'!H306</f>
        <v>0</v>
      </c>
      <c r="C304" s="48">
        <f>'Расчет субсидий'!B306-1</f>
        <v>0</v>
      </c>
      <c r="D304" s="48">
        <f>C304*'Расчет субсидий'!C306</f>
        <v>0</v>
      </c>
      <c r="E304" s="45" t="e">
        <f t="shared" si="27"/>
        <v>#DIV/0!</v>
      </c>
      <c r="F304" s="44">
        <f t="shared" si="24"/>
        <v>0</v>
      </c>
    </row>
    <row r="305" spans="1:6" ht="15" customHeight="1">
      <c r="A305" s="28" t="s">
        <v>285</v>
      </c>
      <c r="B305" s="42">
        <f>'Расчет субсидий'!H307</f>
        <v>0</v>
      </c>
      <c r="C305" s="48">
        <f>'Расчет субсидий'!B307-1</f>
        <v>0</v>
      </c>
      <c r="D305" s="48">
        <f>C305*'Расчет субсидий'!C307</f>
        <v>0</v>
      </c>
      <c r="E305" s="45" t="e">
        <f t="shared" si="27"/>
        <v>#DIV/0!</v>
      </c>
      <c r="F305" s="44">
        <f t="shared" si="24"/>
        <v>0</v>
      </c>
    </row>
    <row r="306" spans="1:6" ht="15" customHeight="1">
      <c r="A306" s="28" t="s">
        <v>286</v>
      </c>
      <c r="B306" s="42">
        <f>'Расчет субсидий'!H308</f>
        <v>0</v>
      </c>
      <c r="C306" s="48">
        <f>'Расчет субсидий'!B308-1</f>
        <v>0</v>
      </c>
      <c r="D306" s="48">
        <f>C306*'Расчет субсидий'!C308</f>
        <v>0</v>
      </c>
      <c r="E306" s="45" t="e">
        <f t="shared" si="27"/>
        <v>#DIV/0!</v>
      </c>
      <c r="F306" s="44">
        <f t="shared" si="24"/>
        <v>0</v>
      </c>
    </row>
    <row r="307" spans="1:6" ht="15" customHeight="1">
      <c r="A307" s="28" t="s">
        <v>287</v>
      </c>
      <c r="B307" s="42">
        <f>'Расчет субсидий'!H309</f>
        <v>0</v>
      </c>
      <c r="C307" s="48">
        <f>'Расчет субсидий'!B309-1</f>
        <v>0</v>
      </c>
      <c r="D307" s="48">
        <f>C307*'Расчет субсидий'!C309</f>
        <v>0</v>
      </c>
      <c r="E307" s="45" t="e">
        <f t="shared" si="27"/>
        <v>#DIV/0!</v>
      </c>
      <c r="F307" s="44">
        <f t="shared" si="24"/>
        <v>0</v>
      </c>
    </row>
    <row r="308" spans="1:6" ht="15" customHeight="1">
      <c r="A308" s="28" t="s">
        <v>288</v>
      </c>
      <c r="B308" s="42">
        <f>'Расчет субсидий'!H310</f>
        <v>0</v>
      </c>
      <c r="C308" s="48">
        <f>'Расчет субсидий'!B310-1</f>
        <v>0</v>
      </c>
      <c r="D308" s="48">
        <f>C308*'Расчет субсидий'!C310</f>
        <v>0</v>
      </c>
      <c r="E308" s="45" t="e">
        <f t="shared" si="27"/>
        <v>#DIV/0!</v>
      </c>
      <c r="F308" s="44">
        <f t="shared" si="24"/>
        <v>0</v>
      </c>
    </row>
    <row r="309" spans="1:6" ht="15" customHeight="1">
      <c r="A309" s="28" t="s">
        <v>289</v>
      </c>
      <c r="B309" s="42">
        <f>'Расчет субсидий'!H311</f>
        <v>0</v>
      </c>
      <c r="C309" s="48">
        <f>'Расчет субсидий'!B311-1</f>
        <v>0</v>
      </c>
      <c r="D309" s="48">
        <f>C309*'Расчет субсидий'!C311</f>
        <v>0</v>
      </c>
      <c r="E309" s="45" t="e">
        <f t="shared" si="27"/>
        <v>#DIV/0!</v>
      </c>
      <c r="F309" s="44">
        <f t="shared" si="24"/>
        <v>0</v>
      </c>
    </row>
    <row r="310" spans="1:6" ht="15" customHeight="1">
      <c r="A310" s="28" t="s">
        <v>290</v>
      </c>
      <c r="B310" s="42">
        <f>'Расчет субсидий'!H312</f>
        <v>0</v>
      </c>
      <c r="C310" s="48">
        <f>'Расчет субсидий'!B312-1</f>
        <v>0</v>
      </c>
      <c r="D310" s="48">
        <f>C310*'Расчет субсидий'!C312</f>
        <v>0</v>
      </c>
      <c r="E310" s="45" t="e">
        <f t="shared" si="27"/>
        <v>#DIV/0!</v>
      </c>
      <c r="F310" s="44">
        <f t="shared" si="24"/>
        <v>0</v>
      </c>
    </row>
    <row r="311" spans="1:6" ht="15" customHeight="1">
      <c r="A311" s="28" t="s">
        <v>291</v>
      </c>
      <c r="B311" s="42">
        <f>'Расчет субсидий'!H313</f>
        <v>0</v>
      </c>
      <c r="C311" s="48">
        <f>'Расчет субсидий'!B313-1</f>
        <v>0</v>
      </c>
      <c r="D311" s="48">
        <f>C311*'Расчет субсидий'!C313</f>
        <v>0</v>
      </c>
      <c r="E311" s="45" t="e">
        <f t="shared" si="27"/>
        <v>#DIV/0!</v>
      </c>
      <c r="F311" s="44">
        <f t="shared" si="24"/>
        <v>0</v>
      </c>
    </row>
    <row r="312" spans="1:6" ht="15" customHeight="1">
      <c r="A312" s="28" t="s">
        <v>292</v>
      </c>
      <c r="B312" s="42">
        <f>'Расчет субсидий'!H314</f>
        <v>0</v>
      </c>
      <c r="C312" s="48">
        <f>'Расчет субсидий'!B314-1</f>
        <v>0</v>
      </c>
      <c r="D312" s="48">
        <f>C312*'Расчет субсидий'!C314</f>
        <v>0</v>
      </c>
      <c r="E312" s="45" t="e">
        <f t="shared" si="27"/>
        <v>#DIV/0!</v>
      </c>
      <c r="F312" s="44">
        <f t="shared" si="24"/>
        <v>0</v>
      </c>
    </row>
    <row r="313" spans="1:6" ht="15" customHeight="1">
      <c r="A313" s="28" t="s">
        <v>293</v>
      </c>
      <c r="B313" s="42">
        <f>'Расчет субсидий'!H315</f>
        <v>0</v>
      </c>
      <c r="C313" s="48">
        <f>'Расчет субсидий'!B315-1</f>
        <v>0</v>
      </c>
      <c r="D313" s="48">
        <f>C313*'Расчет субсидий'!C315</f>
        <v>0</v>
      </c>
      <c r="E313" s="45" t="e">
        <f t="shared" si="27"/>
        <v>#DIV/0!</v>
      </c>
      <c r="F313" s="44">
        <f t="shared" ref="F313:F376" si="28">D313</f>
        <v>0</v>
      </c>
    </row>
    <row r="314" spans="1:6" ht="15" customHeight="1">
      <c r="A314" s="28" t="s">
        <v>294</v>
      </c>
      <c r="B314" s="42">
        <f>'Расчет субсидий'!H316</f>
        <v>0</v>
      </c>
      <c r="C314" s="48">
        <f>'Расчет субсидий'!B316-1</f>
        <v>0</v>
      </c>
      <c r="D314" s="48">
        <f>C314*'Расчет субсидий'!C316</f>
        <v>0</v>
      </c>
      <c r="E314" s="45" t="e">
        <f t="shared" si="27"/>
        <v>#DIV/0!</v>
      </c>
      <c r="F314" s="44">
        <f t="shared" si="28"/>
        <v>0</v>
      </c>
    </row>
    <row r="315" spans="1:6" ht="15" customHeight="1">
      <c r="A315" s="27" t="s">
        <v>295</v>
      </c>
      <c r="B315" s="46"/>
      <c r="C315" s="47"/>
      <c r="D315" s="47"/>
      <c r="E315" s="47"/>
      <c r="F315" s="47"/>
    </row>
    <row r="316" spans="1:6" ht="15" customHeight="1">
      <c r="A316" s="28" t="s">
        <v>296</v>
      </c>
      <c r="B316" s="42">
        <f>'Расчет субсидий'!H318</f>
        <v>0</v>
      </c>
      <c r="C316" s="48">
        <f>'Расчет субсидий'!B318-1</f>
        <v>0</v>
      </c>
      <c r="D316" s="48">
        <f>C316*'Расчет субсидий'!C318</f>
        <v>0</v>
      </c>
      <c r="E316" s="45" t="e">
        <f t="shared" ref="E316:E330" si="29">$B316*D316/$F316</f>
        <v>#DIV/0!</v>
      </c>
      <c r="F316" s="44">
        <f t="shared" si="28"/>
        <v>0</v>
      </c>
    </row>
    <row r="317" spans="1:6" ht="15" customHeight="1">
      <c r="A317" s="28" t="s">
        <v>297</v>
      </c>
      <c r="B317" s="42">
        <f>'Расчет субсидий'!H319</f>
        <v>0</v>
      </c>
      <c r="C317" s="48">
        <f>'Расчет субсидий'!B319-1</f>
        <v>0</v>
      </c>
      <c r="D317" s="48">
        <f>C317*'Расчет субсидий'!C319</f>
        <v>0</v>
      </c>
      <c r="E317" s="45" t="e">
        <f t="shared" si="29"/>
        <v>#DIV/0!</v>
      </c>
      <c r="F317" s="44">
        <f t="shared" si="28"/>
        <v>0</v>
      </c>
    </row>
    <row r="318" spans="1:6" ht="15" customHeight="1">
      <c r="A318" s="28" t="s">
        <v>298</v>
      </c>
      <c r="B318" s="42">
        <f>'Расчет субсидий'!H320</f>
        <v>0</v>
      </c>
      <c r="C318" s="48">
        <f>'Расчет субсидий'!B320-1</f>
        <v>0</v>
      </c>
      <c r="D318" s="48">
        <f>C318*'Расчет субсидий'!C320</f>
        <v>0</v>
      </c>
      <c r="E318" s="45" t="e">
        <f t="shared" si="29"/>
        <v>#DIV/0!</v>
      </c>
      <c r="F318" s="44">
        <f t="shared" si="28"/>
        <v>0</v>
      </c>
    </row>
    <row r="319" spans="1:6" ht="15" customHeight="1">
      <c r="A319" s="28" t="s">
        <v>299</v>
      </c>
      <c r="B319" s="42">
        <f>'Расчет субсидий'!H321</f>
        <v>0</v>
      </c>
      <c r="C319" s="48">
        <f>'Расчет субсидий'!B321-1</f>
        <v>0</v>
      </c>
      <c r="D319" s="48">
        <f>C319*'Расчет субсидий'!C321</f>
        <v>0</v>
      </c>
      <c r="E319" s="45" t="e">
        <f t="shared" si="29"/>
        <v>#DIV/0!</v>
      </c>
      <c r="F319" s="44">
        <f t="shared" si="28"/>
        <v>0</v>
      </c>
    </row>
    <row r="320" spans="1:6" ht="15" customHeight="1">
      <c r="A320" s="28" t="s">
        <v>300</v>
      </c>
      <c r="B320" s="42">
        <f>'Расчет субсидий'!H322</f>
        <v>0</v>
      </c>
      <c r="C320" s="48">
        <f>'Расчет субсидий'!B322-1</f>
        <v>0</v>
      </c>
      <c r="D320" s="48">
        <f>C320*'Расчет субсидий'!C322</f>
        <v>0</v>
      </c>
      <c r="E320" s="45" t="e">
        <f t="shared" si="29"/>
        <v>#DIV/0!</v>
      </c>
      <c r="F320" s="44">
        <f t="shared" si="28"/>
        <v>0</v>
      </c>
    </row>
    <row r="321" spans="1:6" ht="15" customHeight="1">
      <c r="A321" s="28" t="s">
        <v>301</v>
      </c>
      <c r="B321" s="42">
        <f>'Расчет субсидий'!H323</f>
        <v>0</v>
      </c>
      <c r="C321" s="48">
        <f>'Расчет субсидий'!B323-1</f>
        <v>0</v>
      </c>
      <c r="D321" s="48">
        <f>C321*'Расчет субсидий'!C323</f>
        <v>0</v>
      </c>
      <c r="E321" s="45" t="e">
        <f t="shared" si="29"/>
        <v>#DIV/0!</v>
      </c>
      <c r="F321" s="44">
        <f t="shared" si="28"/>
        <v>0</v>
      </c>
    </row>
    <row r="322" spans="1:6" ht="15" customHeight="1">
      <c r="A322" s="28" t="s">
        <v>302</v>
      </c>
      <c r="B322" s="42">
        <f>'Расчет субсидий'!H324</f>
        <v>0</v>
      </c>
      <c r="C322" s="48">
        <f>'Расчет субсидий'!B324-1</f>
        <v>0</v>
      </c>
      <c r="D322" s="48">
        <f>C322*'Расчет субсидий'!C324</f>
        <v>0</v>
      </c>
      <c r="E322" s="45" t="e">
        <f t="shared" si="29"/>
        <v>#DIV/0!</v>
      </c>
      <c r="F322" s="44">
        <f t="shared" si="28"/>
        <v>0</v>
      </c>
    </row>
    <row r="323" spans="1:6" ht="15" customHeight="1">
      <c r="A323" s="28" t="s">
        <v>303</v>
      </c>
      <c r="B323" s="42">
        <f>'Расчет субсидий'!H325</f>
        <v>0</v>
      </c>
      <c r="C323" s="48">
        <f>'Расчет субсидий'!B325-1</f>
        <v>0</v>
      </c>
      <c r="D323" s="48">
        <f>C323*'Расчет субсидий'!C325</f>
        <v>0</v>
      </c>
      <c r="E323" s="45" t="e">
        <f t="shared" si="29"/>
        <v>#DIV/0!</v>
      </c>
      <c r="F323" s="44">
        <f t="shared" si="28"/>
        <v>0</v>
      </c>
    </row>
    <row r="324" spans="1:6" ht="15" customHeight="1">
      <c r="A324" s="28" t="s">
        <v>304</v>
      </c>
      <c r="B324" s="42">
        <f>'Расчет субсидий'!H326</f>
        <v>0</v>
      </c>
      <c r="C324" s="48">
        <f>'Расчет субсидий'!B326-1</f>
        <v>0</v>
      </c>
      <c r="D324" s="48">
        <f>C324*'Расчет субсидий'!C326</f>
        <v>0</v>
      </c>
      <c r="E324" s="45" t="e">
        <f t="shared" si="29"/>
        <v>#DIV/0!</v>
      </c>
      <c r="F324" s="44">
        <f t="shared" si="28"/>
        <v>0</v>
      </c>
    </row>
    <row r="325" spans="1:6" ht="15" customHeight="1">
      <c r="A325" s="28" t="s">
        <v>305</v>
      </c>
      <c r="B325" s="42">
        <f>'Расчет субсидий'!H327</f>
        <v>0</v>
      </c>
      <c r="C325" s="48">
        <f>'Расчет субсидий'!B327-1</f>
        <v>0</v>
      </c>
      <c r="D325" s="48">
        <f>C325*'Расчет субсидий'!C327</f>
        <v>0</v>
      </c>
      <c r="E325" s="45" t="e">
        <f t="shared" si="29"/>
        <v>#DIV/0!</v>
      </c>
      <c r="F325" s="44">
        <f t="shared" si="28"/>
        <v>0</v>
      </c>
    </row>
    <row r="326" spans="1:6" ht="15" customHeight="1">
      <c r="A326" s="28" t="s">
        <v>306</v>
      </c>
      <c r="B326" s="42">
        <f>'Расчет субсидий'!H328</f>
        <v>0</v>
      </c>
      <c r="C326" s="48">
        <f>'Расчет субсидий'!B328-1</f>
        <v>0</v>
      </c>
      <c r="D326" s="48">
        <f>C326*'Расчет субсидий'!C328</f>
        <v>0</v>
      </c>
      <c r="E326" s="45" t="e">
        <f t="shared" si="29"/>
        <v>#DIV/0!</v>
      </c>
      <c r="F326" s="44">
        <f t="shared" si="28"/>
        <v>0</v>
      </c>
    </row>
    <row r="327" spans="1:6" ht="15" customHeight="1">
      <c r="A327" s="28" t="s">
        <v>307</v>
      </c>
      <c r="B327" s="42">
        <f>'Расчет субсидий'!H329</f>
        <v>0</v>
      </c>
      <c r="C327" s="48">
        <f>'Расчет субсидий'!B329-1</f>
        <v>0</v>
      </c>
      <c r="D327" s="48">
        <f>C327*'Расчет субсидий'!C329</f>
        <v>0</v>
      </c>
      <c r="E327" s="45" t="e">
        <f t="shared" si="29"/>
        <v>#DIV/0!</v>
      </c>
      <c r="F327" s="44">
        <f t="shared" si="28"/>
        <v>0</v>
      </c>
    </row>
    <row r="328" spans="1:6" ht="15" customHeight="1">
      <c r="A328" s="28" t="s">
        <v>308</v>
      </c>
      <c r="B328" s="42">
        <f>'Расчет субсидий'!H330</f>
        <v>0</v>
      </c>
      <c r="C328" s="48">
        <f>'Расчет субсидий'!B330-1</f>
        <v>0</v>
      </c>
      <c r="D328" s="48">
        <f>C328*'Расчет субсидий'!C330</f>
        <v>0</v>
      </c>
      <c r="E328" s="45" t="e">
        <f t="shared" si="29"/>
        <v>#DIV/0!</v>
      </c>
      <c r="F328" s="44">
        <f t="shared" si="28"/>
        <v>0</v>
      </c>
    </row>
    <row r="329" spans="1:6" ht="15" customHeight="1">
      <c r="A329" s="28" t="s">
        <v>309</v>
      </c>
      <c r="B329" s="42">
        <f>'Расчет субсидий'!H331</f>
        <v>0</v>
      </c>
      <c r="C329" s="48">
        <f>'Расчет субсидий'!B331-1</f>
        <v>0</v>
      </c>
      <c r="D329" s="48">
        <f>C329*'Расчет субсидий'!C331</f>
        <v>0</v>
      </c>
      <c r="E329" s="45" t="e">
        <f t="shared" si="29"/>
        <v>#DIV/0!</v>
      </c>
      <c r="F329" s="44">
        <f t="shared" si="28"/>
        <v>0</v>
      </c>
    </row>
    <row r="330" spans="1:6" ht="15" customHeight="1">
      <c r="A330" s="28" t="s">
        <v>310</v>
      </c>
      <c r="B330" s="42">
        <f>'Расчет субсидий'!H332</f>
        <v>0</v>
      </c>
      <c r="C330" s="48">
        <f>'Расчет субсидий'!B332-1</f>
        <v>0</v>
      </c>
      <c r="D330" s="48">
        <f>C330*'Расчет субсидий'!C332</f>
        <v>0</v>
      </c>
      <c r="E330" s="45" t="e">
        <f t="shared" si="29"/>
        <v>#DIV/0!</v>
      </c>
      <c r="F330" s="44">
        <f t="shared" si="28"/>
        <v>0</v>
      </c>
    </row>
    <row r="331" spans="1:6" ht="15" customHeight="1">
      <c r="A331" s="27" t="s">
        <v>311</v>
      </c>
      <c r="B331" s="46"/>
      <c r="C331" s="47"/>
      <c r="D331" s="47"/>
      <c r="E331" s="47"/>
      <c r="F331" s="47"/>
    </row>
    <row r="332" spans="1:6" ht="15" customHeight="1">
      <c r="A332" s="28" t="s">
        <v>312</v>
      </c>
      <c r="B332" s="42">
        <f>'Расчет субсидий'!H334</f>
        <v>0</v>
      </c>
      <c r="C332" s="48">
        <f>'Расчет субсидий'!B334-1</f>
        <v>0</v>
      </c>
      <c r="D332" s="48">
        <f>C332*'Расчет субсидий'!C334</f>
        <v>0</v>
      </c>
      <c r="E332" s="45" t="e">
        <f t="shared" ref="E332:E342" si="30">$B332*D332/$F332</f>
        <v>#DIV/0!</v>
      </c>
      <c r="F332" s="44">
        <f t="shared" si="28"/>
        <v>0</v>
      </c>
    </row>
    <row r="333" spans="1:6" ht="15" customHeight="1">
      <c r="A333" s="28" t="s">
        <v>313</v>
      </c>
      <c r="B333" s="42">
        <f>'Расчет субсидий'!H335</f>
        <v>0</v>
      </c>
      <c r="C333" s="48">
        <f>'Расчет субсидий'!B335-1</f>
        <v>0</v>
      </c>
      <c r="D333" s="48">
        <f>C333*'Расчет субсидий'!C335</f>
        <v>0</v>
      </c>
      <c r="E333" s="45" t="e">
        <f t="shared" si="30"/>
        <v>#DIV/0!</v>
      </c>
      <c r="F333" s="44">
        <f t="shared" si="28"/>
        <v>0</v>
      </c>
    </row>
    <row r="334" spans="1:6" ht="15" customHeight="1">
      <c r="A334" s="28" t="s">
        <v>266</v>
      </c>
      <c r="B334" s="42">
        <f>'Расчет субсидий'!H336</f>
        <v>0</v>
      </c>
      <c r="C334" s="48">
        <f>'Расчет субсидий'!B336-1</f>
        <v>0</v>
      </c>
      <c r="D334" s="48">
        <f>C334*'Расчет субсидий'!C336</f>
        <v>0</v>
      </c>
      <c r="E334" s="45" t="e">
        <f t="shared" si="30"/>
        <v>#DIV/0!</v>
      </c>
      <c r="F334" s="44">
        <f t="shared" si="28"/>
        <v>0</v>
      </c>
    </row>
    <row r="335" spans="1:6" ht="15" customHeight="1">
      <c r="A335" s="28" t="s">
        <v>314</v>
      </c>
      <c r="B335" s="42">
        <f>'Расчет субсидий'!H337</f>
        <v>0</v>
      </c>
      <c r="C335" s="48">
        <f>'Расчет субсидий'!B337-1</f>
        <v>0</v>
      </c>
      <c r="D335" s="48">
        <f>C335*'Расчет субсидий'!C337</f>
        <v>0</v>
      </c>
      <c r="E335" s="45" t="e">
        <f t="shared" si="30"/>
        <v>#DIV/0!</v>
      </c>
      <c r="F335" s="44">
        <f t="shared" si="28"/>
        <v>0</v>
      </c>
    </row>
    <row r="336" spans="1:6" ht="15" customHeight="1">
      <c r="A336" s="28" t="s">
        <v>315</v>
      </c>
      <c r="B336" s="42">
        <f>'Расчет субсидий'!H338</f>
        <v>0</v>
      </c>
      <c r="C336" s="48">
        <f>'Расчет субсидий'!B338-1</f>
        <v>0</v>
      </c>
      <c r="D336" s="48">
        <f>C336*'Расчет субсидий'!C338</f>
        <v>0</v>
      </c>
      <c r="E336" s="45" t="e">
        <f t="shared" si="30"/>
        <v>#DIV/0!</v>
      </c>
      <c r="F336" s="44">
        <f t="shared" si="28"/>
        <v>0</v>
      </c>
    </row>
    <row r="337" spans="1:6" ht="15" customHeight="1">
      <c r="A337" s="28" t="s">
        <v>316</v>
      </c>
      <c r="B337" s="42">
        <f>'Расчет субсидий'!H339</f>
        <v>0</v>
      </c>
      <c r="C337" s="48">
        <f>'Расчет субсидий'!B339-1</f>
        <v>0</v>
      </c>
      <c r="D337" s="48">
        <f>C337*'Расчет субсидий'!C339</f>
        <v>0</v>
      </c>
      <c r="E337" s="45" t="e">
        <f t="shared" si="30"/>
        <v>#DIV/0!</v>
      </c>
      <c r="F337" s="44">
        <f t="shared" si="28"/>
        <v>0</v>
      </c>
    </row>
    <row r="338" spans="1:6" ht="15" customHeight="1">
      <c r="A338" s="28" t="s">
        <v>317</v>
      </c>
      <c r="B338" s="42">
        <f>'Расчет субсидий'!H340</f>
        <v>0</v>
      </c>
      <c r="C338" s="48">
        <f>'Расчет субсидий'!B340-1</f>
        <v>0</v>
      </c>
      <c r="D338" s="48">
        <f>C338*'Расчет субсидий'!C340</f>
        <v>0</v>
      </c>
      <c r="E338" s="45" t="e">
        <f t="shared" si="30"/>
        <v>#DIV/0!</v>
      </c>
      <c r="F338" s="44">
        <f t="shared" si="28"/>
        <v>0</v>
      </c>
    </row>
    <row r="339" spans="1:6" ht="15" customHeight="1">
      <c r="A339" s="28" t="s">
        <v>318</v>
      </c>
      <c r="B339" s="42">
        <f>'Расчет субсидий'!H341</f>
        <v>0</v>
      </c>
      <c r="C339" s="48">
        <f>'Расчет субсидий'!B341-1</f>
        <v>0</v>
      </c>
      <c r="D339" s="48">
        <f>C339*'Расчет субсидий'!C341</f>
        <v>0</v>
      </c>
      <c r="E339" s="45" t="e">
        <f t="shared" si="30"/>
        <v>#DIV/0!</v>
      </c>
      <c r="F339" s="44">
        <f t="shared" si="28"/>
        <v>0</v>
      </c>
    </row>
    <row r="340" spans="1:6" ht="15" customHeight="1">
      <c r="A340" s="28" t="s">
        <v>319</v>
      </c>
      <c r="B340" s="42">
        <f>'Расчет субсидий'!H342</f>
        <v>0</v>
      </c>
      <c r="C340" s="48">
        <f>'Расчет субсидий'!B342-1</f>
        <v>0</v>
      </c>
      <c r="D340" s="48">
        <f>C340*'Расчет субсидий'!C342</f>
        <v>0</v>
      </c>
      <c r="E340" s="45" t="e">
        <f t="shared" si="30"/>
        <v>#DIV/0!</v>
      </c>
      <c r="F340" s="44">
        <f t="shared" si="28"/>
        <v>0</v>
      </c>
    </row>
    <row r="341" spans="1:6" ht="15" customHeight="1">
      <c r="A341" s="28" t="s">
        <v>320</v>
      </c>
      <c r="B341" s="42">
        <f>'Расчет субсидий'!H343</f>
        <v>0</v>
      </c>
      <c r="C341" s="48">
        <f>'Расчет субсидий'!B343-1</f>
        <v>0</v>
      </c>
      <c r="D341" s="48">
        <f>C341*'Расчет субсидий'!C343</f>
        <v>0</v>
      </c>
      <c r="E341" s="45" t="e">
        <f t="shared" si="30"/>
        <v>#DIV/0!</v>
      </c>
      <c r="F341" s="44">
        <f t="shared" si="28"/>
        <v>0</v>
      </c>
    </row>
    <row r="342" spans="1:6" ht="15" customHeight="1">
      <c r="A342" s="28" t="s">
        <v>321</v>
      </c>
      <c r="B342" s="42">
        <f>'Расчет субсидий'!H344</f>
        <v>0</v>
      </c>
      <c r="C342" s="48">
        <f>'Расчет субсидий'!B344-1</f>
        <v>0</v>
      </c>
      <c r="D342" s="48">
        <f>C342*'Расчет субсидий'!C344</f>
        <v>0</v>
      </c>
      <c r="E342" s="45" t="e">
        <f t="shared" si="30"/>
        <v>#DIV/0!</v>
      </c>
      <c r="F342" s="44">
        <f t="shared" si="28"/>
        <v>0</v>
      </c>
    </row>
    <row r="343" spans="1:6" ht="15" customHeight="1">
      <c r="A343" s="27" t="s">
        <v>322</v>
      </c>
      <c r="B343" s="46"/>
      <c r="C343" s="47"/>
      <c r="D343" s="47"/>
      <c r="E343" s="47"/>
      <c r="F343" s="47"/>
    </row>
    <row r="344" spans="1:6" ht="15" customHeight="1">
      <c r="A344" s="28" t="s">
        <v>323</v>
      </c>
      <c r="B344" s="42">
        <f>'Расчет субсидий'!H346</f>
        <v>0</v>
      </c>
      <c r="C344" s="48">
        <f>'Расчет субсидий'!B346-1</f>
        <v>0</v>
      </c>
      <c r="D344" s="48">
        <f>C344*'Расчет субсидий'!C346</f>
        <v>0</v>
      </c>
      <c r="E344" s="45" t="e">
        <f t="shared" ref="E344:E354" si="31">$B344*D344/$F344</f>
        <v>#DIV/0!</v>
      </c>
      <c r="F344" s="44">
        <f t="shared" si="28"/>
        <v>0</v>
      </c>
    </row>
    <row r="345" spans="1:6" ht="15" customHeight="1">
      <c r="A345" s="28" t="s">
        <v>324</v>
      </c>
      <c r="B345" s="42">
        <f>'Расчет субсидий'!H347</f>
        <v>0</v>
      </c>
      <c r="C345" s="48">
        <f>'Расчет субсидий'!B347-1</f>
        <v>0</v>
      </c>
      <c r="D345" s="48">
        <f>C345*'Расчет субсидий'!C347</f>
        <v>0</v>
      </c>
      <c r="E345" s="45" t="e">
        <f t="shared" si="31"/>
        <v>#DIV/0!</v>
      </c>
      <c r="F345" s="44">
        <f t="shared" si="28"/>
        <v>0</v>
      </c>
    </row>
    <row r="346" spans="1:6" ht="15" customHeight="1">
      <c r="A346" s="28" t="s">
        <v>325</v>
      </c>
      <c r="B346" s="42">
        <f>'Расчет субсидий'!H348</f>
        <v>0</v>
      </c>
      <c r="C346" s="48">
        <f>'Расчет субсидий'!B348-1</f>
        <v>0</v>
      </c>
      <c r="D346" s="48">
        <f>C346*'Расчет субсидий'!C348</f>
        <v>0</v>
      </c>
      <c r="E346" s="45" t="e">
        <f t="shared" si="31"/>
        <v>#DIV/0!</v>
      </c>
      <c r="F346" s="44">
        <f t="shared" si="28"/>
        <v>0</v>
      </c>
    </row>
    <row r="347" spans="1:6" ht="15" customHeight="1">
      <c r="A347" s="28" t="s">
        <v>326</v>
      </c>
      <c r="B347" s="42">
        <f>'Расчет субсидий'!H349</f>
        <v>0</v>
      </c>
      <c r="C347" s="48">
        <f>'Расчет субсидий'!B349-1</f>
        <v>0</v>
      </c>
      <c r="D347" s="48">
        <f>C347*'Расчет субсидий'!C349</f>
        <v>0</v>
      </c>
      <c r="E347" s="45" t="e">
        <f t="shared" si="31"/>
        <v>#DIV/0!</v>
      </c>
      <c r="F347" s="44">
        <f t="shared" si="28"/>
        <v>0</v>
      </c>
    </row>
    <row r="348" spans="1:6" ht="15" customHeight="1">
      <c r="A348" s="28" t="s">
        <v>327</v>
      </c>
      <c r="B348" s="42">
        <f>'Расчет субсидий'!H350</f>
        <v>0</v>
      </c>
      <c r="C348" s="48">
        <f>'Расчет субсидий'!B350-1</f>
        <v>0</v>
      </c>
      <c r="D348" s="48">
        <f>C348*'Расчет субсидий'!C350</f>
        <v>0</v>
      </c>
      <c r="E348" s="45" t="e">
        <f t="shared" si="31"/>
        <v>#DIV/0!</v>
      </c>
      <c r="F348" s="44">
        <f t="shared" si="28"/>
        <v>0</v>
      </c>
    </row>
    <row r="349" spans="1:6" ht="15" customHeight="1">
      <c r="A349" s="28" t="s">
        <v>328</v>
      </c>
      <c r="B349" s="42">
        <f>'Расчет субсидий'!H351</f>
        <v>0</v>
      </c>
      <c r="C349" s="48">
        <f>'Расчет субсидий'!B351-1</f>
        <v>0</v>
      </c>
      <c r="D349" s="48">
        <f>C349*'Расчет субсидий'!C351</f>
        <v>0</v>
      </c>
      <c r="E349" s="45" t="e">
        <f t="shared" si="31"/>
        <v>#DIV/0!</v>
      </c>
      <c r="F349" s="44">
        <f t="shared" si="28"/>
        <v>0</v>
      </c>
    </row>
    <row r="350" spans="1:6" ht="15" customHeight="1">
      <c r="A350" s="28" t="s">
        <v>329</v>
      </c>
      <c r="B350" s="42">
        <f>'Расчет субсидий'!H352</f>
        <v>0</v>
      </c>
      <c r="C350" s="48">
        <f>'Расчет субсидий'!B352-1</f>
        <v>0</v>
      </c>
      <c r="D350" s="48">
        <f>C350*'Расчет субсидий'!C352</f>
        <v>0</v>
      </c>
      <c r="E350" s="45" t="e">
        <f t="shared" si="31"/>
        <v>#DIV/0!</v>
      </c>
      <c r="F350" s="44">
        <f t="shared" si="28"/>
        <v>0</v>
      </c>
    </row>
    <row r="351" spans="1:6" ht="15" customHeight="1">
      <c r="A351" s="28" t="s">
        <v>330</v>
      </c>
      <c r="B351" s="42">
        <f>'Расчет субсидий'!H353</f>
        <v>0</v>
      </c>
      <c r="C351" s="48">
        <f>'Расчет субсидий'!B353-1</f>
        <v>0</v>
      </c>
      <c r="D351" s="48">
        <f>C351*'Расчет субсидий'!C353</f>
        <v>0</v>
      </c>
      <c r="E351" s="45" t="e">
        <f t="shared" si="31"/>
        <v>#DIV/0!</v>
      </c>
      <c r="F351" s="44">
        <f t="shared" si="28"/>
        <v>0</v>
      </c>
    </row>
    <row r="352" spans="1:6" ht="15" customHeight="1">
      <c r="A352" s="28" t="s">
        <v>331</v>
      </c>
      <c r="B352" s="42">
        <f>'Расчет субсидий'!H354</f>
        <v>0</v>
      </c>
      <c r="C352" s="48">
        <f>'Расчет субсидий'!B354-1</f>
        <v>0</v>
      </c>
      <c r="D352" s="48">
        <f>C352*'Расчет субсидий'!C354</f>
        <v>0</v>
      </c>
      <c r="E352" s="45" t="e">
        <f t="shared" si="31"/>
        <v>#DIV/0!</v>
      </c>
      <c r="F352" s="44">
        <f t="shared" si="28"/>
        <v>0</v>
      </c>
    </row>
    <row r="353" spans="1:6" ht="15" customHeight="1">
      <c r="A353" s="28" t="s">
        <v>332</v>
      </c>
      <c r="B353" s="42">
        <f>'Расчет субсидий'!H355</f>
        <v>0</v>
      </c>
      <c r="C353" s="48">
        <f>'Расчет субсидий'!B355-1</f>
        <v>0</v>
      </c>
      <c r="D353" s="48">
        <f>C353*'Расчет субсидий'!C355</f>
        <v>0</v>
      </c>
      <c r="E353" s="45" t="e">
        <f t="shared" si="31"/>
        <v>#DIV/0!</v>
      </c>
      <c r="F353" s="44">
        <f t="shared" si="28"/>
        <v>0</v>
      </c>
    </row>
    <row r="354" spans="1:6" ht="15" customHeight="1">
      <c r="A354" s="28" t="s">
        <v>333</v>
      </c>
      <c r="B354" s="42">
        <f>'Расчет субсидий'!H356</f>
        <v>0</v>
      </c>
      <c r="C354" s="48">
        <f>'Расчет субсидий'!B356-1</f>
        <v>0</v>
      </c>
      <c r="D354" s="48">
        <f>C354*'Расчет субсидий'!C356</f>
        <v>0</v>
      </c>
      <c r="E354" s="45" t="e">
        <f t="shared" si="31"/>
        <v>#DIV/0!</v>
      </c>
      <c r="F354" s="44">
        <f t="shared" si="28"/>
        <v>0</v>
      </c>
    </row>
    <row r="355" spans="1:6" ht="15" customHeight="1">
      <c r="A355" s="27" t="s">
        <v>334</v>
      </c>
      <c r="B355" s="46"/>
      <c r="C355" s="47"/>
      <c r="D355" s="47"/>
      <c r="E355" s="47"/>
      <c r="F355" s="47"/>
    </row>
    <row r="356" spans="1:6" ht="15" customHeight="1">
      <c r="A356" s="28" t="s">
        <v>335</v>
      </c>
      <c r="B356" s="42">
        <f>'Расчет субсидий'!H358</f>
        <v>0</v>
      </c>
      <c r="C356" s="48">
        <f>'Расчет субсидий'!B358-1</f>
        <v>0</v>
      </c>
      <c r="D356" s="48">
        <f>C356*'Расчет субсидий'!C358</f>
        <v>0</v>
      </c>
      <c r="E356" s="45" t="e">
        <f t="shared" ref="E356:E365" si="32">$B356*D356/$F356</f>
        <v>#DIV/0!</v>
      </c>
      <c r="F356" s="44">
        <f t="shared" si="28"/>
        <v>0</v>
      </c>
    </row>
    <row r="357" spans="1:6" ht="15" customHeight="1">
      <c r="A357" s="28" t="s">
        <v>50</v>
      </c>
      <c r="B357" s="42">
        <f>'Расчет субсидий'!H359</f>
        <v>0</v>
      </c>
      <c r="C357" s="48">
        <f>'Расчет субсидий'!B359-1</f>
        <v>0</v>
      </c>
      <c r="D357" s="48">
        <f>C357*'Расчет субсидий'!C359</f>
        <v>0</v>
      </c>
      <c r="E357" s="45" t="e">
        <f t="shared" si="32"/>
        <v>#DIV/0!</v>
      </c>
      <c r="F357" s="44">
        <f t="shared" si="28"/>
        <v>0</v>
      </c>
    </row>
    <row r="358" spans="1:6" ht="15" customHeight="1">
      <c r="A358" s="28" t="s">
        <v>336</v>
      </c>
      <c r="B358" s="42">
        <f>'Расчет субсидий'!H360</f>
        <v>0</v>
      </c>
      <c r="C358" s="48">
        <f>'Расчет субсидий'!B360-1</f>
        <v>0</v>
      </c>
      <c r="D358" s="48">
        <f>C358*'Расчет субсидий'!C360</f>
        <v>0</v>
      </c>
      <c r="E358" s="45" t="e">
        <f t="shared" si="32"/>
        <v>#DIV/0!</v>
      </c>
      <c r="F358" s="44">
        <f t="shared" si="28"/>
        <v>0</v>
      </c>
    </row>
    <row r="359" spans="1:6" ht="15" customHeight="1">
      <c r="A359" s="28" t="s">
        <v>337</v>
      </c>
      <c r="B359" s="42">
        <f>'Расчет субсидий'!H361</f>
        <v>0</v>
      </c>
      <c r="C359" s="48">
        <f>'Расчет субсидий'!B361-1</f>
        <v>0</v>
      </c>
      <c r="D359" s="48">
        <f>C359*'Расчет субсидий'!C361</f>
        <v>0</v>
      </c>
      <c r="E359" s="45" t="e">
        <f t="shared" si="32"/>
        <v>#DIV/0!</v>
      </c>
      <c r="F359" s="44">
        <f t="shared" si="28"/>
        <v>0</v>
      </c>
    </row>
    <row r="360" spans="1:6" ht="15" customHeight="1">
      <c r="A360" s="28" t="s">
        <v>338</v>
      </c>
      <c r="B360" s="42">
        <f>'Расчет субсидий'!H362</f>
        <v>0</v>
      </c>
      <c r="C360" s="48">
        <f>'Расчет субсидий'!B362-1</f>
        <v>0</v>
      </c>
      <c r="D360" s="48">
        <f>C360*'Расчет субсидий'!C362</f>
        <v>0</v>
      </c>
      <c r="E360" s="45" t="e">
        <f t="shared" si="32"/>
        <v>#DIV/0!</v>
      </c>
      <c r="F360" s="44">
        <f t="shared" si="28"/>
        <v>0</v>
      </c>
    </row>
    <row r="361" spans="1:6" ht="15" customHeight="1">
      <c r="A361" s="28" t="s">
        <v>339</v>
      </c>
      <c r="B361" s="42">
        <f>'Расчет субсидий'!H363</f>
        <v>0</v>
      </c>
      <c r="C361" s="48">
        <f>'Расчет субсидий'!B363-1</f>
        <v>0</v>
      </c>
      <c r="D361" s="48">
        <f>C361*'Расчет субсидий'!C363</f>
        <v>0</v>
      </c>
      <c r="E361" s="45" t="e">
        <f t="shared" si="32"/>
        <v>#DIV/0!</v>
      </c>
      <c r="F361" s="44">
        <f t="shared" si="28"/>
        <v>0</v>
      </c>
    </row>
    <row r="362" spans="1:6" ht="15" customHeight="1">
      <c r="A362" s="28" t="s">
        <v>340</v>
      </c>
      <c r="B362" s="42">
        <f>'Расчет субсидий'!H364</f>
        <v>0</v>
      </c>
      <c r="C362" s="48">
        <f>'Расчет субсидий'!B364-1</f>
        <v>0</v>
      </c>
      <c r="D362" s="48">
        <f>C362*'Расчет субсидий'!C364</f>
        <v>0</v>
      </c>
      <c r="E362" s="45" t="e">
        <f t="shared" si="32"/>
        <v>#DIV/0!</v>
      </c>
      <c r="F362" s="44">
        <f t="shared" si="28"/>
        <v>0</v>
      </c>
    </row>
    <row r="363" spans="1:6" ht="15" customHeight="1">
      <c r="A363" s="28" t="s">
        <v>341</v>
      </c>
      <c r="B363" s="42">
        <f>'Расчет субсидий'!H365</f>
        <v>0</v>
      </c>
      <c r="C363" s="48">
        <f>'Расчет субсидий'!B365-1</f>
        <v>0</v>
      </c>
      <c r="D363" s="48">
        <f>C363*'Расчет субсидий'!C365</f>
        <v>0</v>
      </c>
      <c r="E363" s="45" t="e">
        <f t="shared" si="32"/>
        <v>#DIV/0!</v>
      </c>
      <c r="F363" s="44">
        <f t="shared" si="28"/>
        <v>0</v>
      </c>
    </row>
    <row r="364" spans="1:6" ht="15" customHeight="1">
      <c r="A364" s="28" t="s">
        <v>342</v>
      </c>
      <c r="B364" s="42">
        <f>'Расчет субсидий'!H366</f>
        <v>0</v>
      </c>
      <c r="C364" s="48">
        <f>'Расчет субсидий'!B366-1</f>
        <v>0</v>
      </c>
      <c r="D364" s="48">
        <f>C364*'Расчет субсидий'!C366</f>
        <v>0</v>
      </c>
      <c r="E364" s="45" t="e">
        <f t="shared" si="32"/>
        <v>#DIV/0!</v>
      </c>
      <c r="F364" s="44">
        <f t="shared" si="28"/>
        <v>0</v>
      </c>
    </row>
    <row r="365" spans="1:6" ht="15" customHeight="1">
      <c r="A365" s="28" t="s">
        <v>343</v>
      </c>
      <c r="B365" s="42">
        <f>'Расчет субсидий'!H367</f>
        <v>0</v>
      </c>
      <c r="C365" s="48">
        <f>'Расчет субсидий'!B367-1</f>
        <v>0</v>
      </c>
      <c r="D365" s="48">
        <f>C365*'Расчет субсидий'!C367</f>
        <v>0</v>
      </c>
      <c r="E365" s="45" t="e">
        <f t="shared" si="32"/>
        <v>#DIV/0!</v>
      </c>
      <c r="F365" s="44">
        <f t="shared" si="28"/>
        <v>0</v>
      </c>
    </row>
    <row r="366" spans="1:6" ht="15" customHeight="1">
      <c r="A366" s="27" t="s">
        <v>344</v>
      </c>
      <c r="B366" s="46"/>
      <c r="C366" s="47"/>
      <c r="D366" s="47"/>
      <c r="E366" s="47"/>
      <c r="F366" s="47"/>
    </row>
    <row r="367" spans="1:6" ht="15" customHeight="1">
      <c r="A367" s="28" t="s">
        <v>345</v>
      </c>
      <c r="B367" s="42">
        <f>'Расчет субсидий'!H369</f>
        <v>0</v>
      </c>
      <c r="C367" s="48">
        <f>'Расчет субсидий'!B369-1</f>
        <v>0</v>
      </c>
      <c r="D367" s="48">
        <f>C367*'Расчет субсидий'!C369</f>
        <v>0</v>
      </c>
      <c r="E367" s="45" t="e">
        <f t="shared" ref="E367:E378" si="33">$B367*D367/$F367</f>
        <v>#DIV/0!</v>
      </c>
      <c r="F367" s="44">
        <f t="shared" si="28"/>
        <v>0</v>
      </c>
    </row>
    <row r="368" spans="1:6" ht="15" customHeight="1">
      <c r="A368" s="28" t="s">
        <v>346</v>
      </c>
      <c r="B368" s="42">
        <f>'Расчет субсидий'!H370</f>
        <v>0</v>
      </c>
      <c r="C368" s="48">
        <f>'Расчет субсидий'!B370-1</f>
        <v>0</v>
      </c>
      <c r="D368" s="48">
        <f>C368*'Расчет субсидий'!C370</f>
        <v>0</v>
      </c>
      <c r="E368" s="45" t="e">
        <f t="shared" si="33"/>
        <v>#DIV/0!</v>
      </c>
      <c r="F368" s="44">
        <f t="shared" si="28"/>
        <v>0</v>
      </c>
    </row>
    <row r="369" spans="1:7" ht="15" customHeight="1">
      <c r="A369" s="28" t="s">
        <v>347</v>
      </c>
      <c r="B369" s="42">
        <f>'Расчет субсидий'!H371</f>
        <v>0</v>
      </c>
      <c r="C369" s="48">
        <f>'Расчет субсидий'!B371-1</f>
        <v>0</v>
      </c>
      <c r="D369" s="48">
        <f>C369*'Расчет субсидий'!C371</f>
        <v>0</v>
      </c>
      <c r="E369" s="45" t="e">
        <f t="shared" si="33"/>
        <v>#DIV/0!</v>
      </c>
      <c r="F369" s="44">
        <f t="shared" si="28"/>
        <v>0</v>
      </c>
    </row>
    <row r="370" spans="1:7" ht="15" customHeight="1">
      <c r="A370" s="28" t="s">
        <v>348</v>
      </c>
      <c r="B370" s="42">
        <f>'Расчет субсидий'!H372</f>
        <v>0</v>
      </c>
      <c r="C370" s="48">
        <f>'Расчет субсидий'!B372-1</f>
        <v>0</v>
      </c>
      <c r="D370" s="48">
        <f>C370*'Расчет субсидий'!C372</f>
        <v>0</v>
      </c>
      <c r="E370" s="45" t="e">
        <f t="shared" si="33"/>
        <v>#DIV/0!</v>
      </c>
      <c r="F370" s="44">
        <f t="shared" si="28"/>
        <v>0</v>
      </c>
    </row>
    <row r="371" spans="1:7" ht="15" customHeight="1">
      <c r="A371" s="28" t="s">
        <v>349</v>
      </c>
      <c r="B371" s="42">
        <f>'Расчет субсидий'!H373</f>
        <v>0</v>
      </c>
      <c r="C371" s="48">
        <f>'Расчет субсидий'!B373-1</f>
        <v>0</v>
      </c>
      <c r="D371" s="48">
        <f>C371*'Расчет субсидий'!C373</f>
        <v>0</v>
      </c>
      <c r="E371" s="45" t="e">
        <f t="shared" si="33"/>
        <v>#DIV/0!</v>
      </c>
      <c r="F371" s="44">
        <f t="shared" si="28"/>
        <v>0</v>
      </c>
    </row>
    <row r="372" spans="1:7" ht="15" customHeight="1">
      <c r="A372" s="28" t="s">
        <v>350</v>
      </c>
      <c r="B372" s="42">
        <f>'Расчет субсидий'!H374</f>
        <v>0</v>
      </c>
      <c r="C372" s="48">
        <f>'Расчет субсидий'!B374-1</f>
        <v>0</v>
      </c>
      <c r="D372" s="48">
        <f>C372*'Расчет субсидий'!C374</f>
        <v>0</v>
      </c>
      <c r="E372" s="45" t="e">
        <f t="shared" si="33"/>
        <v>#DIV/0!</v>
      </c>
      <c r="F372" s="44">
        <f t="shared" si="28"/>
        <v>0</v>
      </c>
    </row>
    <row r="373" spans="1:7" ht="15" customHeight="1">
      <c r="A373" s="28" t="s">
        <v>351</v>
      </c>
      <c r="B373" s="42">
        <f>'Расчет субсидий'!H375</f>
        <v>0</v>
      </c>
      <c r="C373" s="48">
        <f>'Расчет субсидий'!B375-1</f>
        <v>0</v>
      </c>
      <c r="D373" s="48">
        <f>C373*'Расчет субсидий'!C375</f>
        <v>0</v>
      </c>
      <c r="E373" s="45" t="e">
        <f t="shared" si="33"/>
        <v>#DIV/0!</v>
      </c>
      <c r="F373" s="44">
        <f t="shared" si="28"/>
        <v>0</v>
      </c>
    </row>
    <row r="374" spans="1:7" ht="15" customHeight="1">
      <c r="A374" s="28" t="s">
        <v>352</v>
      </c>
      <c r="B374" s="42">
        <f>'Расчет субсидий'!H376</f>
        <v>0</v>
      </c>
      <c r="C374" s="48">
        <f>'Расчет субсидий'!B376-1</f>
        <v>0</v>
      </c>
      <c r="D374" s="48">
        <f>C374*'Расчет субсидий'!C376</f>
        <v>0</v>
      </c>
      <c r="E374" s="45" t="e">
        <f t="shared" si="33"/>
        <v>#DIV/0!</v>
      </c>
      <c r="F374" s="44">
        <f t="shared" si="28"/>
        <v>0</v>
      </c>
    </row>
    <row r="375" spans="1:7" ht="15" customHeight="1">
      <c r="A375" s="28" t="s">
        <v>353</v>
      </c>
      <c r="B375" s="42">
        <f>'Расчет субсидий'!H377</f>
        <v>0</v>
      </c>
      <c r="C375" s="48">
        <f>'Расчет субсидий'!B377-1</f>
        <v>0</v>
      </c>
      <c r="D375" s="48">
        <f>C375*'Расчет субсидий'!C377</f>
        <v>0</v>
      </c>
      <c r="E375" s="45" t="e">
        <f t="shared" si="33"/>
        <v>#DIV/0!</v>
      </c>
      <c r="F375" s="44">
        <f t="shared" si="28"/>
        <v>0</v>
      </c>
    </row>
    <row r="376" spans="1:7" ht="15" customHeight="1">
      <c r="A376" s="28" t="s">
        <v>354</v>
      </c>
      <c r="B376" s="42">
        <f>'Расчет субсидий'!H378</f>
        <v>0</v>
      </c>
      <c r="C376" s="48">
        <f>'Расчет субсидий'!B378-1</f>
        <v>0</v>
      </c>
      <c r="D376" s="48">
        <f>C376*'Расчет субсидий'!C378</f>
        <v>0</v>
      </c>
      <c r="E376" s="45" t="e">
        <f t="shared" si="33"/>
        <v>#DIV/0!</v>
      </c>
      <c r="F376" s="44">
        <f t="shared" si="28"/>
        <v>0</v>
      </c>
    </row>
    <row r="377" spans="1:7" ht="15" customHeight="1">
      <c r="A377" s="28" t="s">
        <v>355</v>
      </c>
      <c r="B377" s="42">
        <f>'Расчет субсидий'!H379</f>
        <v>0</v>
      </c>
      <c r="C377" s="48">
        <f>'Расчет субсидий'!B379-1</f>
        <v>0</v>
      </c>
      <c r="D377" s="48">
        <f>C377*'Расчет субсидий'!C379</f>
        <v>0</v>
      </c>
      <c r="E377" s="45" t="e">
        <f t="shared" si="33"/>
        <v>#DIV/0!</v>
      </c>
      <c r="F377" s="44">
        <f t="shared" ref="F377:F378" si="34">D377</f>
        <v>0</v>
      </c>
    </row>
    <row r="378" spans="1:7" ht="15" customHeight="1">
      <c r="A378" s="28" t="s">
        <v>356</v>
      </c>
      <c r="B378" s="42">
        <f>'Расчет субсидий'!H380</f>
        <v>0</v>
      </c>
      <c r="C378" s="48">
        <f>'Расчет субсидий'!B380-1</f>
        <v>0</v>
      </c>
      <c r="D378" s="48">
        <f>C378*'Расчет субсидий'!C380</f>
        <v>0</v>
      </c>
      <c r="E378" s="45" t="e">
        <f t="shared" si="33"/>
        <v>#DIV/0!</v>
      </c>
      <c r="F378" s="44">
        <f t="shared" si="34"/>
        <v>0</v>
      </c>
    </row>
    <row r="379" spans="1:7" s="40" customFormat="1" ht="15" customHeight="1">
      <c r="A379" s="39" t="s">
        <v>361</v>
      </c>
      <c r="B379" s="43">
        <f>SUM(B6:B378)-B6-B17-B27-B55</f>
        <v>0</v>
      </c>
      <c r="C379" s="43"/>
      <c r="D379" s="43"/>
      <c r="E379" s="43" t="e">
        <f>E6+E17+E27+E55</f>
        <v>#DIV/0!</v>
      </c>
      <c r="F379" s="43"/>
      <c r="G379" s="19"/>
    </row>
  </sheetData>
  <mergeCells count="5">
    <mergeCell ref="A1:F1"/>
    <mergeCell ref="A3:A4"/>
    <mergeCell ref="B3:B4"/>
    <mergeCell ref="F3:F4"/>
    <mergeCell ref="C3:E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субсидий</vt:lpstr>
      <vt:lpstr>Плюсы и минусы</vt:lpstr>
      <vt:lpstr>'Плюсы и минусы'!Заголовки_для_печати</vt:lpstr>
      <vt:lpstr>'Расчет субсидий'!Заголовки_для_печати</vt:lpstr>
      <vt:lpstr>'Расчет субсидий'!Область_печати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RadchenkoAA</cp:lastModifiedBy>
  <cp:lastPrinted>2019-11-18T05:23:25Z</cp:lastPrinted>
  <dcterms:created xsi:type="dcterms:W3CDTF">2010-02-05T14:48:49Z</dcterms:created>
  <dcterms:modified xsi:type="dcterms:W3CDTF">2019-12-16T14:35:23Z</dcterms:modified>
</cp:coreProperties>
</file>