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 activeTab="1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МЗ'!$A$1:$G$25</definedName>
  </definedNames>
  <calcPr calcId="125725"/>
</workbook>
</file>

<file path=xl/calcChain.xml><?xml version="1.0" encoding="utf-8"?>
<calcChain xmlns="http://schemas.openxmlformats.org/spreadsheetml/2006/main">
  <c r="I23" i="3"/>
  <c r="F23"/>
  <c r="H23"/>
  <c r="E23"/>
  <c r="I18"/>
  <c r="H18"/>
  <c r="F18"/>
  <c r="E18"/>
  <c r="J17"/>
  <c r="H14"/>
  <c r="E14"/>
  <c r="F14"/>
  <c r="I14"/>
  <c r="F12"/>
  <c r="H12"/>
  <c r="I12"/>
  <c r="E12"/>
  <c r="J16"/>
  <c r="H20"/>
  <c r="E20"/>
  <c r="I20"/>
  <c r="F20"/>
  <c r="J15"/>
  <c r="J8"/>
  <c r="J9"/>
  <c r="J10"/>
  <c r="J11"/>
  <c r="J13"/>
  <c r="J19"/>
  <c r="J21"/>
  <c r="J22"/>
  <c r="J7"/>
  <c r="J20" l="1"/>
  <c r="J12"/>
  <c r="J23"/>
  <c r="J18"/>
  <c r="J14"/>
</calcChain>
</file>

<file path=xl/sharedStrings.xml><?xml version="1.0" encoding="utf-8"?>
<sst xmlns="http://schemas.openxmlformats.org/spreadsheetml/2006/main" count="89" uniqueCount="57">
  <si>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</si>
  <si>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</si>
  <si>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</si>
  <si>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</si>
  <si>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</si>
  <si>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</si>
  <si>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</si>
  <si>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</si>
  <si>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</si>
  <si>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МБУ "Ритуал"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</si>
  <si>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</si>
  <si>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</si>
  <si>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</si>
  <si>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</si>
  <si>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</si>
  <si>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</si>
  <si>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</si>
  <si>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</si>
  <si>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</si>
  <si>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</si>
  <si>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</si>
  <si>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</si>
  <si>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</si>
  <si>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</si>
  <si>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</si>
  <si>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</si>
  <si>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</si>
  <si>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</si>
  <si>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</si>
  <si>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</si>
  <si>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</si>
  <si>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</si>
  <si>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</si>
  <si>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</si>
  <si>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</si>
  <si>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</si>
  <si>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</si>
  <si>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</si>
  <si>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Квалификационные требования (профессиональные стандарты)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</si>
  <si>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</si>
  <si>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</si>
  <si>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</si>
  <si>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</si>
  <si>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</si>
  <si>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</si>
  <si>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</si>
  <si>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</si>
  <si>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Количество выездов (поисковые и аварийно-спасательные работы)</t>
  </si>
  <si>
    <t xml:space="preserve">Число обучающихся </t>
  </si>
  <si>
    <t xml:space="preserve">Площадь обработанных очагов 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</si>
  <si>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2019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</si>
  <si>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2019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</si>
  <si>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2019 год</t>
    </r>
  </si>
  <si>
    <t>человеко-час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</si>
  <si>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01.01.2020</t>
    </r>
  </si>
  <si>
    <t>Техническая инвентаризация объекта, подготовка технического плана, тех. Паспорта с целью регистрации права  собственности муниципального образования г.о.Жигулевск, получение выписки из ЕГРН</t>
  </si>
  <si>
    <t>Изготовление технической документации на объекты недвижимости, находящиеся в муниципальной собственности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</si>
</sst>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4" fontId="1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/>
    </xf>
    <xf numFmtId="4" fontId="2" fillId="0" borderId="4" xfId="0" applyNumberFormat="1" applyFont="1" applyFill="1" applyBorder="1" applyAlignment="1">
      <alignment vertical="top" wrapText="1"/>
    </xf>
    <xf numFmtId="4" fontId="2" fillId="0" borderId="4" xfId="0" applyNumberFormat="1" applyFont="1" applyFill="1" applyBorder="1" applyAlignment="1">
      <alignment horizontal="center" vertical="top" wrapText="1"/>
    </xf>
    <xf numFmtId="3" fontId="2" fillId="0" borderId="4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/>
    </xf>
    <xf numFmtId="3" fontId="2" fillId="0" borderId="4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vertical="top"/>
    </xf>
    <xf numFmtId="4" fontId="15" fillId="0" borderId="1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2" fillId="0" borderId="1" xfId="0" applyNumberFormat="1" applyFont="1" applyFill="1" applyBorder="1" applyAlignment="1">
      <alignment horizontal="center" vertical="justify" wrapText="1"/>
    </xf>
    <xf numFmtId="4" fontId="16" fillId="0" borderId="1" xfId="0" applyNumberFormat="1" applyFont="1" applyFill="1" applyBorder="1" applyAlignment="1">
      <alignment horizontal="left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49" fontId="16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0" fillId="0" borderId="6" xfId="0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15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horizontal="right" vertical="top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vertical="top"/>
    </xf>
    <xf numFmtId="4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4" fontId="3" fillId="0" borderId="1" xfId="0" applyNumberFormat="1" applyFont="1" applyFill="1" applyBorder="1" applyAlignment="1">
      <alignment horizontal="right" vertical="top"/>
    </xf>
    <xf numFmtId="4" fontId="2" fillId="0" borderId="5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opLeftCell="A13" zoomScale="120" zoomScaleNormal="120" zoomScaleSheetLayoutView="120" workbookViewId="0">
      <selection activeCell="A2" sqref="A2:G2"/>
    </sheetView>
  </sheetViews>
  <sheetFormatPr defaultRowHeight="12.75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>
      <c r="A1" s="84" t="s">
        <v>11</v>
      </c>
      <c r="B1" s="84"/>
      <c r="C1" s="84"/>
      <c r="D1" s="84"/>
      <c r="E1" s="84"/>
      <c r="F1" s="84"/>
      <c r="G1" s="84"/>
    </row>
    <row r="2" spans="1:11" ht="24" customHeight="1">
      <c r="A2" s="85" t="s">
        <v>54</v>
      </c>
      <c r="B2" s="85"/>
      <c r="C2" s="85"/>
      <c r="D2" s="85"/>
      <c r="E2" s="85"/>
      <c r="F2" s="85"/>
      <c r="G2" s="85"/>
    </row>
    <row r="3" spans="1:11" ht="71.25" customHeight="1">
      <c r="A3" s="12" t="s">
        <v>0</v>
      </c>
      <c r="B3" s="12" t="s">
        <v>3</v>
      </c>
      <c r="C3" s="12" t="s">
        <v>4</v>
      </c>
      <c r="D3" s="12" t="s">
        <v>52</v>
      </c>
      <c r="E3" s="12" t="s">
        <v>33</v>
      </c>
      <c r="F3" s="12" t="s">
        <v>5</v>
      </c>
      <c r="G3" s="12" t="s">
        <v>6</v>
      </c>
    </row>
    <row r="4" spans="1:11" ht="24.75" customHeight="1">
      <c r="A4" s="86" t="s">
        <v>13</v>
      </c>
      <c r="B4" s="86"/>
      <c r="C4" s="86"/>
      <c r="D4" s="86"/>
      <c r="E4" s="86"/>
      <c r="F4" s="86"/>
      <c r="G4" s="86"/>
    </row>
    <row r="5" spans="1:11" s="5" customFormat="1" ht="30.75" customHeight="1">
      <c r="A5" s="82" t="s">
        <v>20</v>
      </c>
      <c r="B5" s="16" t="s">
        <v>47</v>
      </c>
      <c r="C5" s="17" t="s">
        <v>7</v>
      </c>
      <c r="D5" s="48">
        <v>250</v>
      </c>
      <c r="E5" s="41">
        <v>343</v>
      </c>
      <c r="F5" s="17"/>
      <c r="G5" s="15" t="s">
        <v>10</v>
      </c>
    </row>
    <row r="6" spans="1:11" s="5" customFormat="1" ht="32.25" customHeight="1">
      <c r="A6" s="83"/>
      <c r="B6" s="16" t="s">
        <v>21</v>
      </c>
      <c r="C6" s="17" t="s">
        <v>7</v>
      </c>
      <c r="D6" s="48">
        <v>50</v>
      </c>
      <c r="E6" s="41">
        <v>55</v>
      </c>
      <c r="F6" s="17"/>
      <c r="G6" s="15" t="s">
        <v>10</v>
      </c>
    </row>
    <row r="7" spans="1:11" s="5" customFormat="1" ht="27" customHeight="1">
      <c r="A7" s="83"/>
      <c r="B7" s="16" t="s">
        <v>22</v>
      </c>
      <c r="C7" s="17" t="s">
        <v>7</v>
      </c>
      <c r="D7" s="48">
        <v>65</v>
      </c>
      <c r="E7" s="41">
        <v>69</v>
      </c>
      <c r="F7" s="17"/>
      <c r="G7" s="15" t="s">
        <v>10</v>
      </c>
    </row>
    <row r="8" spans="1:11" s="5" customFormat="1" ht="27.75" customHeight="1">
      <c r="A8" s="83"/>
      <c r="B8" s="16" t="s">
        <v>48</v>
      </c>
      <c r="C8" s="18" t="s">
        <v>53</v>
      </c>
      <c r="D8" s="48">
        <v>4644</v>
      </c>
      <c r="E8" s="41">
        <v>6228</v>
      </c>
      <c r="F8" s="17"/>
      <c r="G8" s="15" t="s">
        <v>10</v>
      </c>
    </row>
    <row r="9" spans="1:11" s="5" customFormat="1" ht="20.25" customHeight="1">
      <c r="A9" s="83"/>
      <c r="B9" s="15" t="s">
        <v>49</v>
      </c>
      <c r="C9" s="17" t="s">
        <v>23</v>
      </c>
      <c r="D9" s="48">
        <v>6926644</v>
      </c>
      <c r="E9" s="48">
        <v>6926644</v>
      </c>
      <c r="F9" s="17"/>
      <c r="G9" s="15" t="s">
        <v>10</v>
      </c>
    </row>
    <row r="10" spans="1:11" s="24" customFormat="1" ht="24" customHeight="1">
      <c r="A10" s="46" t="s">
        <v>9</v>
      </c>
      <c r="B10" s="51" t="s">
        <v>36</v>
      </c>
      <c r="C10" s="52" t="s">
        <v>23</v>
      </c>
      <c r="D10" s="66">
        <v>393112</v>
      </c>
      <c r="E10" s="79">
        <v>393112</v>
      </c>
      <c r="F10" s="52"/>
      <c r="G10" s="46" t="s">
        <v>10</v>
      </c>
    </row>
    <row r="11" spans="1:11" s="5" customFormat="1" ht="20.25" customHeight="1">
      <c r="A11" s="87" t="s">
        <v>18</v>
      </c>
      <c r="B11" s="16" t="s">
        <v>24</v>
      </c>
      <c r="C11" s="18" t="s">
        <v>25</v>
      </c>
      <c r="D11" s="49">
        <v>58025</v>
      </c>
      <c r="E11" s="49">
        <v>96649</v>
      </c>
      <c r="F11" s="32"/>
      <c r="G11" s="15" t="s">
        <v>10</v>
      </c>
    </row>
    <row r="12" spans="1:11" s="5" customFormat="1" ht="23.25" customHeight="1">
      <c r="A12" s="88"/>
      <c r="B12" s="16" t="s">
        <v>34</v>
      </c>
      <c r="C12" s="29" t="s">
        <v>25</v>
      </c>
      <c r="D12" s="49">
        <v>10</v>
      </c>
      <c r="E12" s="49">
        <v>136</v>
      </c>
      <c r="F12" s="54"/>
      <c r="G12" s="44" t="s">
        <v>10</v>
      </c>
    </row>
    <row r="13" spans="1:11" s="5" customFormat="1" ht="39" customHeight="1">
      <c r="A13" s="78"/>
      <c r="B13" s="63" t="s">
        <v>56</v>
      </c>
      <c r="C13" s="29" t="s">
        <v>25</v>
      </c>
      <c r="D13" s="49">
        <v>87</v>
      </c>
      <c r="E13" s="49">
        <v>87</v>
      </c>
      <c r="F13" s="54"/>
      <c r="G13" s="44" t="s">
        <v>10</v>
      </c>
    </row>
    <row r="14" spans="1:11" s="5" customFormat="1" ht="28.5" customHeight="1">
      <c r="A14" s="15" t="s">
        <v>14</v>
      </c>
      <c r="B14" s="16" t="s">
        <v>26</v>
      </c>
      <c r="C14" s="18" t="s">
        <v>25</v>
      </c>
      <c r="D14" s="49">
        <v>150</v>
      </c>
      <c r="E14" s="49">
        <v>150</v>
      </c>
      <c r="F14" s="43"/>
      <c r="G14" s="15" t="s">
        <v>10</v>
      </c>
    </row>
    <row r="15" spans="1:11" s="5" customFormat="1" ht="36.75" customHeight="1">
      <c r="A15" s="15" t="s">
        <v>40</v>
      </c>
      <c r="B15" s="56" t="s">
        <v>42</v>
      </c>
      <c r="C15" s="45" t="s">
        <v>43</v>
      </c>
      <c r="D15" s="72">
        <v>195</v>
      </c>
      <c r="E15" s="72">
        <v>195</v>
      </c>
      <c r="F15" s="43"/>
      <c r="G15" s="15" t="s">
        <v>10</v>
      </c>
      <c r="H15" s="38"/>
      <c r="I15" s="38"/>
      <c r="J15" s="38"/>
      <c r="K15" s="39"/>
    </row>
    <row r="16" spans="1:11" s="5" customFormat="1" ht="18.75" customHeight="1">
      <c r="A16" s="15"/>
      <c r="B16" s="16" t="s">
        <v>36</v>
      </c>
      <c r="C16" s="18" t="s">
        <v>23</v>
      </c>
      <c r="D16" s="49">
        <v>1319413</v>
      </c>
      <c r="E16" s="49">
        <v>1319413</v>
      </c>
      <c r="F16" s="43"/>
      <c r="G16" s="15" t="s">
        <v>10</v>
      </c>
    </row>
    <row r="25" spans="1:1">
      <c r="A25" s="57"/>
    </row>
  </sheetData>
  <mergeCells count="5">
    <mergeCell ref="A5:A9"/>
    <mergeCell ref="A1:G1"/>
    <mergeCell ref="A2:G2"/>
    <mergeCell ref="A4:G4"/>
    <mergeCell ref="A11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00"/>
  <sheetViews>
    <sheetView tabSelected="1" zoomScaleNormal="120" zoomScaleSheetLayoutView="120" workbookViewId="0">
      <pane ySplit="5" topLeftCell="A6" activePane="bottomLeft" state="frozen"/>
      <selection pane="bottomLeft" activeCell="B26" sqref="B26:B27"/>
    </sheetView>
  </sheetViews>
  <sheetFormatPr defaultRowHeight="12.75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>
      <c r="A1" s="110" t="s">
        <v>12</v>
      </c>
      <c r="B1" s="110"/>
      <c r="C1" s="110"/>
      <c r="D1" s="110"/>
      <c r="E1" s="110"/>
      <c r="F1" s="110"/>
      <c r="G1" s="110"/>
      <c r="H1" s="110"/>
      <c r="I1" s="110"/>
    </row>
    <row r="2" spans="1:18" ht="15.75">
      <c r="A2" s="111" t="s">
        <v>54</v>
      </c>
      <c r="B2" s="111"/>
      <c r="C2" s="111"/>
      <c r="D2" s="111"/>
      <c r="E2" s="111"/>
      <c r="F2" s="111"/>
      <c r="G2" s="111"/>
      <c r="H2" s="111"/>
      <c r="I2" s="111"/>
    </row>
    <row r="3" spans="1:18" ht="12" customHeight="1">
      <c r="A3" s="47"/>
      <c r="B3" s="47"/>
      <c r="C3" s="47"/>
      <c r="D3" s="47"/>
      <c r="E3" s="47"/>
      <c r="F3" s="47"/>
      <c r="G3" s="47"/>
      <c r="H3" s="47"/>
      <c r="I3" s="47"/>
    </row>
    <row r="4" spans="1:18" ht="28.5" customHeight="1">
      <c r="A4" s="97" t="s">
        <v>17</v>
      </c>
      <c r="B4" s="97" t="s">
        <v>0</v>
      </c>
      <c r="C4" s="97" t="s">
        <v>32</v>
      </c>
      <c r="D4" s="98" t="s">
        <v>50</v>
      </c>
      <c r="E4" s="99"/>
      <c r="F4" s="97" t="s">
        <v>1</v>
      </c>
      <c r="G4" s="98" t="s">
        <v>51</v>
      </c>
      <c r="H4" s="99"/>
      <c r="I4" s="97" t="s">
        <v>16</v>
      </c>
      <c r="J4" s="89" t="s">
        <v>15</v>
      </c>
      <c r="K4" s="2"/>
    </row>
    <row r="5" spans="1:18" ht="25.5">
      <c r="A5" s="97"/>
      <c r="B5" s="97"/>
      <c r="C5" s="97"/>
      <c r="D5" s="12" t="s">
        <v>46</v>
      </c>
      <c r="E5" s="12" t="s">
        <v>44</v>
      </c>
      <c r="F5" s="97"/>
      <c r="G5" s="12" t="s">
        <v>2</v>
      </c>
      <c r="H5" s="12" t="s">
        <v>45</v>
      </c>
      <c r="I5" s="97"/>
      <c r="J5" s="90"/>
    </row>
    <row r="6" spans="1:18" ht="21.75" customHeight="1">
      <c r="A6" s="91" t="s">
        <v>13</v>
      </c>
      <c r="B6" s="92"/>
      <c r="C6" s="92"/>
      <c r="D6" s="92"/>
      <c r="E6" s="92"/>
      <c r="F6" s="92"/>
      <c r="G6" s="92"/>
      <c r="H6" s="92"/>
      <c r="I6" s="92"/>
      <c r="J6" s="93"/>
    </row>
    <row r="7" spans="1:18" s="5" customFormat="1" ht="51">
      <c r="A7" s="106">
        <v>1</v>
      </c>
      <c r="B7" s="82" t="s">
        <v>20</v>
      </c>
      <c r="C7" s="16" t="s">
        <v>27</v>
      </c>
      <c r="D7" s="22">
        <v>250</v>
      </c>
      <c r="E7" s="40">
        <v>1965140</v>
      </c>
      <c r="F7" s="100">
        <v>14715000</v>
      </c>
      <c r="G7" s="41">
        <v>343</v>
      </c>
      <c r="H7" s="40">
        <v>1965140</v>
      </c>
      <c r="I7" s="40">
        <v>1965140</v>
      </c>
      <c r="J7" s="31">
        <f>H7/E7*100</f>
        <v>100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>
      <c r="A8" s="107"/>
      <c r="B8" s="82"/>
      <c r="C8" s="16" t="s">
        <v>28</v>
      </c>
      <c r="D8" s="22">
        <v>50</v>
      </c>
      <c r="E8" s="40">
        <v>8856870</v>
      </c>
      <c r="F8" s="101"/>
      <c r="G8" s="41">
        <v>55</v>
      </c>
      <c r="H8" s="40">
        <v>8856870</v>
      </c>
      <c r="I8" s="40">
        <v>8856870</v>
      </c>
      <c r="J8" s="31">
        <f t="shared" ref="J8:J23" si="0">H8/E8*100</f>
        <v>100</v>
      </c>
      <c r="K8" s="8"/>
      <c r="L8" s="8"/>
      <c r="M8" s="8"/>
      <c r="N8" s="8"/>
      <c r="O8" s="8"/>
      <c r="P8" s="8"/>
      <c r="Q8" s="8"/>
      <c r="R8" s="8"/>
    </row>
    <row r="9" spans="1:18" s="5" customFormat="1" ht="25.5">
      <c r="A9" s="102"/>
      <c r="B9" s="105"/>
      <c r="C9" s="16" t="s">
        <v>29</v>
      </c>
      <c r="D9" s="22">
        <v>65</v>
      </c>
      <c r="E9" s="40">
        <v>2142990</v>
      </c>
      <c r="F9" s="102"/>
      <c r="G9" s="41">
        <v>69</v>
      </c>
      <c r="H9" s="40">
        <v>2142990</v>
      </c>
      <c r="I9" s="40">
        <v>2142990</v>
      </c>
      <c r="J9" s="31">
        <f t="shared" si="0"/>
        <v>100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>
      <c r="A10" s="108"/>
      <c r="B10" s="83"/>
      <c r="C10" s="16" t="s">
        <v>38</v>
      </c>
      <c r="D10" s="22">
        <v>4644</v>
      </c>
      <c r="E10" s="23">
        <v>456000</v>
      </c>
      <c r="F10" s="103"/>
      <c r="G10" s="22">
        <v>6228</v>
      </c>
      <c r="H10" s="23">
        <v>456000</v>
      </c>
      <c r="I10" s="23">
        <v>456000</v>
      </c>
      <c r="J10" s="31">
        <f t="shared" si="0"/>
        <v>100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>
      <c r="A11" s="109"/>
      <c r="B11" s="83"/>
      <c r="C11" s="15" t="s">
        <v>39</v>
      </c>
      <c r="D11" s="22">
        <v>6926644</v>
      </c>
      <c r="E11" s="23">
        <v>1294000</v>
      </c>
      <c r="F11" s="104"/>
      <c r="G11" s="22">
        <v>6926644</v>
      </c>
      <c r="H11" s="23">
        <v>1294000</v>
      </c>
      <c r="I11" s="23">
        <v>1294000</v>
      </c>
      <c r="J11" s="31">
        <f t="shared" si="0"/>
        <v>100</v>
      </c>
      <c r="K11" s="8"/>
      <c r="L11" s="8"/>
      <c r="M11" s="8"/>
      <c r="N11" s="8"/>
      <c r="O11" s="8"/>
      <c r="P11" s="8"/>
      <c r="Q11" s="8"/>
      <c r="R11" s="8"/>
    </row>
    <row r="12" spans="1:18" s="5" customFormat="1">
      <c r="A12" s="94" t="s">
        <v>8</v>
      </c>
      <c r="B12" s="95"/>
      <c r="C12" s="96"/>
      <c r="D12" s="33"/>
      <c r="E12" s="34">
        <f>SUM(E7:E11)</f>
        <v>14715000</v>
      </c>
      <c r="F12" s="34">
        <f>SUM(F7:F11)</f>
        <v>14715000</v>
      </c>
      <c r="G12" s="67"/>
      <c r="H12" s="34">
        <f>SUM(H7:H11)</f>
        <v>14715000</v>
      </c>
      <c r="I12" s="34">
        <f>SUM(I7:I11)</f>
        <v>14715000</v>
      </c>
      <c r="J12" s="30">
        <f t="shared" si="0"/>
        <v>100</v>
      </c>
      <c r="K12" s="8"/>
      <c r="L12" s="8"/>
      <c r="M12" s="8"/>
      <c r="N12" s="8"/>
      <c r="O12" s="8"/>
      <c r="P12" s="8"/>
      <c r="Q12" s="8"/>
      <c r="R12" s="8"/>
    </row>
    <row r="13" spans="1:18" s="24" customFormat="1" ht="25.5">
      <c r="A13" s="53">
        <v>2</v>
      </c>
      <c r="B13" s="50" t="s">
        <v>9</v>
      </c>
      <c r="C13" s="16" t="s">
        <v>37</v>
      </c>
      <c r="D13" s="22">
        <v>393112</v>
      </c>
      <c r="E13" s="40">
        <v>11988235</v>
      </c>
      <c r="F13" s="40">
        <v>11988235</v>
      </c>
      <c r="G13" s="48">
        <v>393112</v>
      </c>
      <c r="H13" s="40">
        <v>11988235</v>
      </c>
      <c r="I13" s="40">
        <v>11988235</v>
      </c>
      <c r="J13" s="31">
        <f t="shared" si="0"/>
        <v>100</v>
      </c>
      <c r="K13" s="25"/>
      <c r="L13" s="25"/>
      <c r="M13" s="25"/>
      <c r="N13" s="25"/>
      <c r="O13" s="25"/>
      <c r="P13" s="25"/>
      <c r="Q13" s="25"/>
      <c r="R13" s="25"/>
    </row>
    <row r="14" spans="1:18" s="27" customFormat="1">
      <c r="A14" s="114" t="s">
        <v>8</v>
      </c>
      <c r="B14" s="114"/>
      <c r="C14" s="114"/>
      <c r="D14" s="28"/>
      <c r="E14" s="71">
        <f>SUM(E13)</f>
        <v>11988235</v>
      </c>
      <c r="F14" s="71">
        <f>SUM(F13)</f>
        <v>11988235</v>
      </c>
      <c r="G14" s="68"/>
      <c r="H14" s="81">
        <f>SUM(H13)</f>
        <v>11988235</v>
      </c>
      <c r="I14" s="77">
        <f>SUM(I13)</f>
        <v>11988235</v>
      </c>
      <c r="J14" s="30">
        <f>H14/E14*100</f>
        <v>100</v>
      </c>
      <c r="K14" s="26"/>
      <c r="L14" s="26"/>
      <c r="M14" s="26"/>
      <c r="N14" s="26"/>
      <c r="O14" s="26"/>
      <c r="P14" s="26"/>
      <c r="Q14" s="26"/>
      <c r="R14" s="26"/>
    </row>
    <row r="15" spans="1:18" s="5" customFormat="1" ht="76.5">
      <c r="A15" s="106">
        <v>3</v>
      </c>
      <c r="B15" s="87" t="s">
        <v>19</v>
      </c>
      <c r="C15" s="16" t="s">
        <v>30</v>
      </c>
      <c r="D15" s="21">
        <v>58025</v>
      </c>
      <c r="E15" s="55">
        <v>24039647.940000001</v>
      </c>
      <c r="F15" s="55">
        <v>24039647.940000001</v>
      </c>
      <c r="G15" s="49">
        <v>96649</v>
      </c>
      <c r="H15" s="55">
        <v>24039647.940000001</v>
      </c>
      <c r="I15" s="55">
        <v>24039647.940000001</v>
      </c>
      <c r="J15" s="31">
        <f t="shared" si="0"/>
        <v>100</v>
      </c>
      <c r="K15" s="8"/>
      <c r="L15" s="8"/>
      <c r="M15" s="8"/>
      <c r="N15" s="8"/>
      <c r="O15" s="8"/>
      <c r="P15" s="8"/>
      <c r="Q15" s="8"/>
      <c r="R15" s="8"/>
    </row>
    <row r="16" spans="1:18" s="5" customFormat="1" ht="102" customHeight="1">
      <c r="A16" s="108"/>
      <c r="B16" s="115"/>
      <c r="C16" s="16" t="s">
        <v>35</v>
      </c>
      <c r="D16" s="21">
        <v>10</v>
      </c>
      <c r="E16" s="55">
        <v>1170000</v>
      </c>
      <c r="F16" s="55">
        <v>1170000</v>
      </c>
      <c r="G16" s="49">
        <v>136</v>
      </c>
      <c r="H16" s="55">
        <v>1170000</v>
      </c>
      <c r="I16" s="55">
        <v>1170000</v>
      </c>
      <c r="J16" s="31">
        <f t="shared" si="0"/>
        <v>100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89.25" customHeight="1">
      <c r="A17" s="54"/>
      <c r="B17" s="64"/>
      <c r="C17" s="63" t="s">
        <v>55</v>
      </c>
      <c r="D17" s="49">
        <v>87</v>
      </c>
      <c r="E17" s="55">
        <v>351334.28</v>
      </c>
      <c r="F17" s="55">
        <v>351334.28</v>
      </c>
      <c r="G17" s="49">
        <v>87</v>
      </c>
      <c r="H17" s="55">
        <v>351334.28</v>
      </c>
      <c r="I17" s="55">
        <v>351334.28</v>
      </c>
      <c r="J17" s="31">
        <f t="shared" ref="J17" si="1">H17/E17*100</f>
        <v>100</v>
      </c>
      <c r="K17" s="8"/>
      <c r="L17" s="8"/>
      <c r="M17" s="8"/>
      <c r="N17" s="8"/>
      <c r="O17" s="8"/>
      <c r="P17" s="8"/>
      <c r="Q17" s="8"/>
      <c r="R17" s="8"/>
    </row>
    <row r="18" spans="1:18" s="5" customFormat="1">
      <c r="A18" s="94" t="s">
        <v>8</v>
      </c>
      <c r="B18" s="95"/>
      <c r="C18" s="96"/>
      <c r="D18" s="28"/>
      <c r="E18" s="77">
        <f>SUM(E15:E17)</f>
        <v>25560982.220000003</v>
      </c>
      <c r="F18" s="77">
        <f>SUM(F15:F17)</f>
        <v>25560982.220000003</v>
      </c>
      <c r="G18" s="77"/>
      <c r="H18" s="77">
        <f>SUM(H15:H17)</f>
        <v>25560982.220000003</v>
      </c>
      <c r="I18" s="77">
        <f>SUM(I15:I17)</f>
        <v>25560982.220000003</v>
      </c>
      <c r="J18" s="30">
        <f t="shared" si="0"/>
        <v>100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25.5">
      <c r="A19" s="21">
        <v>4</v>
      </c>
      <c r="B19" s="15" t="s">
        <v>14</v>
      </c>
      <c r="C19" s="16" t="s">
        <v>31</v>
      </c>
      <c r="D19" s="22">
        <v>150</v>
      </c>
      <c r="E19" s="40">
        <v>3850000</v>
      </c>
      <c r="F19" s="40">
        <v>3850000</v>
      </c>
      <c r="G19" s="48">
        <v>150</v>
      </c>
      <c r="H19" s="40">
        <v>3850000</v>
      </c>
      <c r="I19" s="40">
        <v>3850000</v>
      </c>
      <c r="J19" s="31">
        <f t="shared" si="0"/>
        <v>100</v>
      </c>
      <c r="K19" s="8"/>
      <c r="L19" s="8"/>
      <c r="M19" s="8"/>
      <c r="N19" s="8"/>
      <c r="O19" s="8"/>
      <c r="P19" s="8"/>
      <c r="Q19" s="8"/>
      <c r="R19" s="8"/>
    </row>
    <row r="20" spans="1:18" s="5" customFormat="1">
      <c r="A20" s="94" t="s">
        <v>8</v>
      </c>
      <c r="B20" s="95"/>
      <c r="C20" s="96"/>
      <c r="D20" s="33"/>
      <c r="E20" s="65">
        <f>SUM(E19)</f>
        <v>3850000</v>
      </c>
      <c r="F20" s="65">
        <f>F19</f>
        <v>3850000</v>
      </c>
      <c r="G20" s="80"/>
      <c r="H20" s="34">
        <f>SUM(H19)</f>
        <v>3850000</v>
      </c>
      <c r="I20" s="34">
        <f>SUM(I19)</f>
        <v>3850000</v>
      </c>
      <c r="J20" s="30">
        <f t="shared" si="0"/>
        <v>100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66" customHeight="1">
      <c r="A21" s="74">
        <v>5</v>
      </c>
      <c r="B21" s="75" t="s">
        <v>40</v>
      </c>
      <c r="C21" s="70" t="s">
        <v>41</v>
      </c>
      <c r="D21" s="45">
        <v>195</v>
      </c>
      <c r="E21" s="40">
        <v>24929659.48</v>
      </c>
      <c r="F21" s="40">
        <v>24929659.48</v>
      </c>
      <c r="G21" s="45">
        <v>195</v>
      </c>
      <c r="H21" s="23">
        <v>24857179.52</v>
      </c>
      <c r="I21" s="23">
        <v>24857179.52</v>
      </c>
      <c r="J21" s="31">
        <f t="shared" si="0"/>
        <v>99.70926213389258</v>
      </c>
      <c r="K21" s="112"/>
      <c r="L21" s="113"/>
      <c r="M21" s="8"/>
      <c r="N21" s="8"/>
      <c r="O21" s="8"/>
      <c r="P21" s="8"/>
      <c r="Q21" s="8"/>
      <c r="R21" s="8"/>
    </row>
    <row r="22" spans="1:18" s="5" customFormat="1" ht="32.25" customHeight="1">
      <c r="A22" s="76"/>
      <c r="B22" s="75" t="s">
        <v>40</v>
      </c>
      <c r="C22" s="73" t="s">
        <v>37</v>
      </c>
      <c r="D22" s="42">
        <v>1319413</v>
      </c>
      <c r="E22" s="40">
        <v>18170080.77</v>
      </c>
      <c r="F22" s="40">
        <v>18170080.77</v>
      </c>
      <c r="G22" s="42">
        <v>1319413</v>
      </c>
      <c r="H22" s="23">
        <v>18057453.609999999</v>
      </c>
      <c r="I22" s="23">
        <v>18057453.609999999</v>
      </c>
      <c r="J22" s="31">
        <f t="shared" si="0"/>
        <v>99.380150471394956</v>
      </c>
      <c r="K22" s="8"/>
      <c r="L22" s="8"/>
      <c r="M22" s="8"/>
      <c r="N22" s="8"/>
      <c r="O22" s="8"/>
      <c r="P22" s="8"/>
      <c r="Q22" s="8"/>
      <c r="R22" s="8"/>
    </row>
    <row r="23" spans="1:18" s="5" customFormat="1">
      <c r="A23" s="35"/>
      <c r="B23" s="36"/>
      <c r="C23" s="36" t="s">
        <v>8</v>
      </c>
      <c r="D23" s="37"/>
      <c r="E23" s="71">
        <f>E21+E22</f>
        <v>43099740.25</v>
      </c>
      <c r="F23" s="71">
        <f>F21+F22</f>
        <v>43099740.25</v>
      </c>
      <c r="G23" s="68"/>
      <c r="H23" s="81">
        <f>H21+H22</f>
        <v>42914633.129999995</v>
      </c>
      <c r="I23" s="81">
        <f>I21+I22</f>
        <v>42914633.129999995</v>
      </c>
      <c r="J23" s="30">
        <f t="shared" si="0"/>
        <v>99.570514534597436</v>
      </c>
      <c r="K23" s="8"/>
      <c r="L23" s="8"/>
      <c r="M23" s="8"/>
      <c r="N23" s="8"/>
      <c r="O23" s="8"/>
      <c r="P23" s="8"/>
      <c r="Q23" s="8"/>
      <c r="R23" s="8"/>
    </row>
    <row r="24" spans="1:18" s="4" customFormat="1" ht="22.5" customHeight="1">
      <c r="A24" s="59"/>
      <c r="B24" s="59"/>
      <c r="C24" s="59"/>
      <c r="D24" s="60"/>
      <c r="E24" s="59"/>
      <c r="F24" s="59"/>
      <c r="G24" s="61"/>
      <c r="H24" s="59"/>
      <c r="I24" s="59"/>
      <c r="J24" s="62"/>
      <c r="K24" s="9"/>
      <c r="L24" s="9"/>
      <c r="M24" s="9"/>
      <c r="N24" s="9"/>
      <c r="O24" s="9"/>
      <c r="P24" s="9"/>
      <c r="Q24" s="9"/>
      <c r="R24" s="9"/>
    </row>
    <row r="25" spans="1:18" s="4" customFormat="1" ht="22.5" customHeight="1">
      <c r="A25" s="59"/>
      <c r="B25" s="59"/>
      <c r="C25" s="59"/>
      <c r="D25" s="60"/>
      <c r="E25" s="59"/>
      <c r="F25" s="59"/>
      <c r="G25" s="61"/>
      <c r="H25" s="59"/>
      <c r="I25" s="59"/>
      <c r="J25" s="62"/>
      <c r="K25" s="9"/>
      <c r="L25" s="9"/>
      <c r="M25" s="9"/>
      <c r="N25" s="9"/>
      <c r="O25" s="9"/>
      <c r="P25" s="9"/>
      <c r="Q25" s="9"/>
      <c r="R25" s="9"/>
    </row>
    <row r="26" spans="1:18" s="13" customFormat="1" ht="15.75">
      <c r="A26" s="14"/>
      <c r="B26" s="14"/>
      <c r="D26" s="1"/>
      <c r="E26" s="1"/>
      <c r="F26" s="1"/>
      <c r="G26" s="1"/>
      <c r="H26" s="3"/>
      <c r="I26" s="14"/>
    </row>
    <row r="27" spans="1:18" s="13" customFormat="1" ht="15.75">
      <c r="B27" s="58"/>
      <c r="C27" s="14"/>
      <c r="D27" s="14"/>
      <c r="E27" s="14"/>
      <c r="F27" s="14"/>
      <c r="G27" s="14"/>
      <c r="H27" s="14"/>
      <c r="I27" s="14"/>
    </row>
    <row r="28" spans="1:18" s="13" customFormat="1" ht="15.75">
      <c r="B28" s="58"/>
      <c r="C28" s="6"/>
      <c r="D28" s="14"/>
      <c r="E28" s="14"/>
      <c r="F28" s="14"/>
      <c r="G28" s="14"/>
      <c r="H28" s="14"/>
      <c r="I28" s="14"/>
    </row>
    <row r="29" spans="1:18" s="13" customFormat="1" ht="15.75">
      <c r="B29" s="58"/>
      <c r="C29" s="6"/>
      <c r="D29" s="14"/>
      <c r="E29" s="14"/>
      <c r="F29" s="14"/>
      <c r="G29" s="14"/>
      <c r="H29" s="14"/>
      <c r="I29" s="14"/>
    </row>
    <row r="30" spans="1:18" s="13" customFormat="1" ht="15.75">
      <c r="B30" s="58"/>
      <c r="C30" s="6"/>
      <c r="D30" s="14"/>
      <c r="E30" s="14"/>
      <c r="F30" s="14"/>
      <c r="G30" s="14"/>
      <c r="H30" s="14"/>
      <c r="I30" s="14"/>
    </row>
    <row r="31" spans="1:18" s="13" customFormat="1" ht="15.75">
      <c r="B31" s="69"/>
      <c r="C31" s="6"/>
      <c r="D31" s="14"/>
      <c r="E31" s="14"/>
      <c r="F31" s="14"/>
      <c r="G31" s="14"/>
      <c r="H31" s="14"/>
      <c r="I31" s="14"/>
    </row>
    <row r="32" spans="1:18" s="5" customFormat="1">
      <c r="A32" s="19"/>
      <c r="B32" s="11"/>
    </row>
    <row r="33" spans="1:9">
      <c r="A33" s="20"/>
      <c r="B33" s="11"/>
    </row>
    <row r="34" spans="1:9" s="5" customFormat="1">
      <c r="A34" s="11"/>
      <c r="B34" s="69"/>
      <c r="I34" s="11"/>
    </row>
    <row r="35" spans="1:9" s="5" customFormat="1">
      <c r="A35" s="11"/>
      <c r="B35" s="11"/>
      <c r="C35" s="11"/>
      <c r="D35" s="6"/>
      <c r="E35" s="6"/>
      <c r="F35" s="6"/>
      <c r="G35" s="6"/>
      <c r="H35" s="7"/>
      <c r="I35" s="11"/>
    </row>
    <row r="36" spans="1:9" s="5" customFormat="1">
      <c r="A36" s="11"/>
      <c r="B36" s="11"/>
      <c r="C36" s="11"/>
      <c r="D36" s="11"/>
      <c r="E36" s="11"/>
      <c r="F36" s="11"/>
      <c r="G36" s="11"/>
      <c r="H36" s="11"/>
      <c r="I36" s="11"/>
    </row>
    <row r="37" spans="1:9" s="5" customFormat="1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>
      <c r="A89" s="11"/>
      <c r="B89" s="11"/>
      <c r="D89" s="11"/>
      <c r="E89" s="11"/>
      <c r="F89" s="11"/>
      <c r="G89" s="11"/>
      <c r="H89" s="11"/>
      <c r="I89" s="11"/>
    </row>
    <row r="90" spans="1:9" s="5" customFormat="1"/>
    <row r="91" spans="1:9" s="5" customFormat="1"/>
    <row r="92" spans="1:9" s="5" customFormat="1"/>
    <row r="93" spans="1:9" s="5" customFormat="1"/>
    <row r="94" spans="1:9" s="5" customFormat="1"/>
    <row r="95" spans="1:9" s="5" customFormat="1"/>
    <row r="96" spans="1:9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  <row r="119" s="5" customFormat="1"/>
    <row r="120" s="5" customFormat="1"/>
    <row r="121" s="5" customFormat="1"/>
    <row r="122" s="5" customFormat="1"/>
    <row r="123" s="5" customFormat="1"/>
    <row r="124" s="5" customFormat="1"/>
    <row r="125" s="5" customFormat="1"/>
    <row r="126" s="5" customFormat="1"/>
    <row r="127" s="5" customFormat="1"/>
    <row r="128" s="5" customFormat="1"/>
    <row r="129" s="5" customFormat="1"/>
    <row r="130" s="5" customFormat="1"/>
    <row r="131" s="5" customFormat="1"/>
    <row r="132" s="5" customFormat="1"/>
    <row r="133" s="5" customFormat="1"/>
    <row r="134" s="5" customFormat="1"/>
    <row r="135" s="5" customFormat="1"/>
    <row r="136" s="5" customFormat="1"/>
    <row r="137" s="5" customFormat="1"/>
    <row r="138" s="5" customFormat="1"/>
    <row r="139" s="5" customFormat="1"/>
    <row r="140" s="5" customFormat="1"/>
    <row r="141" s="5" customFormat="1"/>
    <row r="142" s="5" customFormat="1"/>
    <row r="143" s="5" customFormat="1"/>
    <row r="144" s="5" customFormat="1"/>
    <row r="145" s="5" customFormat="1"/>
    <row r="146" s="5" customFormat="1"/>
    <row r="147" s="5" customFormat="1"/>
    <row r="148" s="5" customFormat="1"/>
    <row r="149" s="5" customFormat="1"/>
    <row r="150" s="5" customFormat="1"/>
    <row r="151" s="5" customFormat="1"/>
    <row r="152" s="5" customFormat="1"/>
    <row r="153" s="5" customFormat="1"/>
    <row r="154" s="5" customFormat="1"/>
    <row r="155" s="5" customFormat="1"/>
    <row r="156" s="5" customFormat="1"/>
    <row r="157" s="5" customFormat="1"/>
    <row r="158" s="5" customFormat="1"/>
    <row r="159" s="5" customFormat="1"/>
    <row r="160" s="5" customFormat="1"/>
    <row r="161" s="5" customFormat="1"/>
    <row r="162" s="5" customFormat="1"/>
    <row r="163" s="5" customFormat="1"/>
    <row r="164" s="5" customFormat="1"/>
    <row r="165" s="5" customFormat="1"/>
    <row r="166" s="5" customFormat="1"/>
    <row r="167" s="5" customFormat="1"/>
    <row r="168" s="5" customFormat="1"/>
    <row r="169" s="5" customFormat="1"/>
    <row r="170" s="5" customFormat="1"/>
    <row r="171" s="5" customFormat="1"/>
    <row r="172" s="5" customFormat="1"/>
    <row r="173" s="5" customFormat="1"/>
    <row r="174" s="5" customFormat="1"/>
    <row r="175" s="5" customFormat="1"/>
    <row r="176" s="5" customFormat="1"/>
    <row r="177" s="5" customFormat="1"/>
    <row r="178" s="5" customFormat="1"/>
    <row r="179" s="5" customFormat="1"/>
    <row r="180" s="5" customFormat="1"/>
    <row r="181" s="5" customFormat="1"/>
    <row r="182" s="5" customFormat="1"/>
    <row r="183" s="5" customFormat="1"/>
    <row r="184" s="5" customFormat="1"/>
    <row r="185" s="5" customFormat="1"/>
    <row r="186" s="5" customFormat="1"/>
    <row r="187" s="5" customFormat="1"/>
    <row r="188" s="5" customFormat="1"/>
    <row r="189" s="5" customFormat="1"/>
    <row r="190" s="5" customFormat="1"/>
    <row r="191" s="5" customFormat="1"/>
    <row r="192" s="5" customFormat="1"/>
    <row r="193" s="5" customFormat="1"/>
    <row r="194" s="5" customFormat="1"/>
    <row r="195" s="5" customFormat="1"/>
    <row r="196" s="5" customFormat="1"/>
    <row r="197" s="5" customFormat="1"/>
    <row r="198" s="5" customFormat="1"/>
    <row r="199" s="5" customFormat="1"/>
    <row r="200" s="5" customFormat="1"/>
    <row r="201" s="5" customFormat="1"/>
    <row r="202" s="5" customFormat="1"/>
    <row r="203" s="5" customFormat="1"/>
    <row r="204" s="5" customFormat="1"/>
    <row r="205" s="5" customFormat="1"/>
    <row r="206" s="5" customFormat="1"/>
    <row r="207" s="5" customFormat="1"/>
    <row r="208" s="5" customFormat="1"/>
    <row r="209" s="5" customFormat="1"/>
    <row r="210" s="5" customFormat="1"/>
    <row r="211" s="5" customFormat="1"/>
    <row r="212" s="5" customFormat="1"/>
    <row r="213" s="5" customFormat="1"/>
    <row r="214" s="5" customFormat="1"/>
    <row r="215" s="5" customFormat="1"/>
    <row r="216" s="5" customFormat="1"/>
    <row r="217" s="5" customFormat="1"/>
    <row r="218" s="5" customFormat="1"/>
    <row r="219" s="5" customFormat="1"/>
    <row r="220" s="5" customFormat="1"/>
    <row r="221" s="5" customFormat="1"/>
    <row r="222" s="5" customFormat="1"/>
    <row r="223" s="5" customFormat="1"/>
    <row r="224" s="5" customFormat="1"/>
    <row r="225" s="5" customFormat="1"/>
    <row r="226" s="5" customFormat="1"/>
    <row r="227" s="5" customFormat="1"/>
    <row r="228" s="5" customFormat="1"/>
    <row r="229" s="5" customFormat="1"/>
    <row r="230" s="5" customFormat="1"/>
    <row r="231" s="5" customFormat="1"/>
    <row r="232" s="5" customFormat="1"/>
    <row r="233" s="5" customFormat="1"/>
    <row r="234" s="5" customFormat="1"/>
    <row r="235" s="5" customFormat="1"/>
    <row r="236" s="5" customFormat="1"/>
    <row r="237" s="5" customFormat="1"/>
    <row r="238" s="5" customFormat="1"/>
    <row r="239" s="5" customFormat="1"/>
    <row r="240" s="5" customFormat="1"/>
    <row r="241" s="5" customFormat="1"/>
    <row r="242" s="5" customFormat="1"/>
    <row r="243" s="5" customFormat="1"/>
    <row r="244" s="5" customFormat="1"/>
    <row r="245" s="5" customFormat="1"/>
    <row r="246" s="5" customFormat="1"/>
    <row r="247" s="5" customFormat="1"/>
    <row r="248" s="5" customFormat="1"/>
    <row r="249" s="5" customFormat="1"/>
    <row r="250" s="5" customFormat="1"/>
    <row r="251" s="5" customFormat="1"/>
    <row r="252" s="5" customFormat="1"/>
    <row r="253" s="5" customFormat="1"/>
    <row r="254" s="5" customFormat="1"/>
    <row r="255" s="5" customFormat="1"/>
    <row r="256" s="5" customFormat="1"/>
    <row r="257" s="5" customFormat="1"/>
    <row r="258" s="5" customFormat="1"/>
    <row r="259" s="5" customFormat="1"/>
    <row r="260" s="5" customFormat="1"/>
    <row r="261" s="5" customFormat="1"/>
    <row r="262" s="5" customFormat="1"/>
    <row r="263" s="5" customFormat="1"/>
    <row r="264" s="5" customFormat="1"/>
    <row r="265" s="5" customFormat="1"/>
    <row r="266" s="5" customFormat="1"/>
    <row r="267" s="5" customFormat="1"/>
    <row r="268" s="5" customFormat="1"/>
    <row r="269" s="5" customFormat="1"/>
    <row r="270" s="5" customFormat="1"/>
    <row r="271" s="5" customFormat="1"/>
    <row r="272" s="5" customFormat="1"/>
    <row r="273" s="5" customFormat="1"/>
    <row r="274" s="5" customFormat="1"/>
    <row r="275" s="5" customFormat="1"/>
    <row r="276" s="5" customFormat="1"/>
    <row r="277" s="5" customFormat="1"/>
    <row r="278" s="5" customFormat="1"/>
    <row r="279" s="5" customFormat="1"/>
    <row r="280" s="5" customFormat="1"/>
    <row r="281" s="5" customFormat="1"/>
    <row r="282" s="5" customFormat="1"/>
    <row r="283" s="5" customFormat="1"/>
    <row r="284" s="5" customFormat="1"/>
    <row r="285" s="5" customFormat="1"/>
    <row r="286" s="5" customFormat="1"/>
    <row r="287" s="5" customFormat="1"/>
    <row r="288" s="5" customFormat="1"/>
    <row r="289" spans="3:3" s="5" customFormat="1"/>
    <row r="290" spans="3:3" s="5" customFormat="1"/>
    <row r="291" spans="3:3" s="5" customFormat="1"/>
    <row r="292" spans="3:3" s="5" customFormat="1"/>
    <row r="293" spans="3:3" s="5" customFormat="1"/>
    <row r="294" spans="3:3" s="5" customFormat="1"/>
    <row r="295" spans="3:3" s="5" customFormat="1"/>
    <row r="296" spans="3:3" s="5" customFormat="1"/>
    <row r="297" spans="3:3" s="5" customFormat="1"/>
    <row r="298" spans="3:3" s="5" customFormat="1"/>
    <row r="299" spans="3:3" s="5" customFormat="1"/>
    <row r="300" spans="3:3" s="5" customFormat="1">
      <c r="C300" s="1"/>
    </row>
  </sheetData>
  <mergeCells count="21">
    <mergeCell ref="A20:C20"/>
    <mergeCell ref="K21:L21"/>
    <mergeCell ref="A14:C14"/>
    <mergeCell ref="A15:A16"/>
    <mergeCell ref="B15:B16"/>
    <mergeCell ref="A1:I1"/>
    <mergeCell ref="D4:E4"/>
    <mergeCell ref="A4:A5"/>
    <mergeCell ref="C4:C5"/>
    <mergeCell ref="F4:F5"/>
    <mergeCell ref="A2:I2"/>
    <mergeCell ref="J4:J5"/>
    <mergeCell ref="A6:J6"/>
    <mergeCell ref="A18:C18"/>
    <mergeCell ref="A12:C12"/>
    <mergeCell ref="I4:I5"/>
    <mergeCell ref="G4:H4"/>
    <mergeCell ref="B4:B5"/>
    <mergeCell ref="F7:F11"/>
    <mergeCell ref="B7:B11"/>
    <mergeCell ref="A7:A11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Бухгалтер6</cp:lastModifiedBy>
  <cp:lastPrinted>2020-01-23T11:04:33Z</cp:lastPrinted>
  <dcterms:created xsi:type="dcterms:W3CDTF">1996-10-08T23:32:33Z</dcterms:created>
  <dcterms:modified xsi:type="dcterms:W3CDTF">2020-01-28T09:09:12Z</dcterms:modified>
</cp:coreProperties>
</file>